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E28FB191-1B88-4F9E-B046-8B48CA1DBA58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PUNTOS DE ENCUENTRO" sheetId="1" r:id="rId1"/>
  </sheets>
  <definedNames>
    <definedName name="_xlnm._FilterDatabase" localSheetId="0" hidden="1">'PUNTOS DE ENCUENTRO'!$A$14:$G$44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E34" i="1"/>
  <c r="F24" i="1"/>
  <c r="E24" i="1"/>
  <c r="F53" i="1"/>
  <c r="E53" i="1"/>
  <c r="F52" i="1"/>
  <c r="E52" i="1"/>
  <c r="F51" i="1"/>
  <c r="E51" i="1"/>
  <c r="F50" i="1"/>
  <c r="E50" i="1"/>
  <c r="F48" i="1"/>
  <c r="E48" i="1"/>
  <c r="F47" i="1"/>
  <c r="E47" i="1"/>
  <c r="F46" i="1"/>
  <c r="E46" i="1"/>
  <c r="F19" i="1"/>
  <c r="E19" i="1"/>
  <c r="F18" i="1"/>
  <c r="E18" i="1"/>
  <c r="F28" i="1"/>
  <c r="E28" i="1"/>
  <c r="F35" i="1"/>
  <c r="E35" i="1"/>
  <c r="F33" i="1"/>
  <c r="E33" i="1"/>
  <c r="F29" i="1"/>
  <c r="E29" i="1"/>
  <c r="F43" i="1"/>
  <c r="E43" i="1"/>
  <c r="F42" i="1"/>
  <c r="E42" i="1"/>
  <c r="F30" i="1"/>
  <c r="E30" i="1"/>
  <c r="F27" i="1"/>
  <c r="E27" i="1"/>
  <c r="F25" i="1"/>
  <c r="E25" i="1"/>
  <c r="F23" i="1"/>
  <c r="E23" i="1"/>
  <c r="F20" i="1"/>
  <c r="E20" i="1"/>
  <c r="F44" i="1"/>
  <c r="E44" i="1"/>
  <c r="F40" i="1"/>
  <c r="E40" i="1"/>
  <c r="F39" i="1"/>
  <c r="E39" i="1"/>
  <c r="F38" i="1"/>
  <c r="E38" i="1"/>
  <c r="D10" i="1"/>
  <c r="E16" i="1"/>
  <c r="F16" i="1"/>
  <c r="E17" i="1"/>
  <c r="F17" i="1"/>
  <c r="E22" i="1"/>
  <c r="F22" i="1"/>
  <c r="E32" i="1"/>
  <c r="F32" i="1"/>
  <c r="E37" i="1"/>
  <c r="F37" i="1"/>
  <c r="D9" i="1" l="1"/>
  <c r="D11" i="1" s="1"/>
  <c r="D12" i="1" s="1"/>
</calcChain>
</file>

<file path=xl/sharedStrings.xml><?xml version="1.0" encoding="utf-8"?>
<sst xmlns="http://schemas.openxmlformats.org/spreadsheetml/2006/main" count="125" uniqueCount="63">
  <si>
    <t>Cumple parcialmente</t>
  </si>
  <si>
    <t>No aplica</t>
  </si>
  <si>
    <t>Cumple plenamente</t>
  </si>
  <si>
    <t>No cumple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</si>
  <si>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</si>
  <si>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</si>
  <si>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</si>
  <si>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</si>
  <si>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</si>
  <si>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</si>
  <si>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</si>
  <si>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</si>
  <si>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</si>
  <si>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</si>
  <si>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</si>
  <si>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</si>
  <si>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</si>
  <si>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</si>
  <si>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</si>
  <si>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</si>
  <si>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</si>
  <si>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</si>
  <si>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Comunicación accesible</t>
  </si>
  <si>
    <t>Edificación y/o atractivo turístico:</t>
  </si>
  <si>
    <t>Ubicación y acceso</t>
  </si>
  <si>
    <t>Espacio y maniobra</t>
  </si>
  <si>
    <t>MATRIZ DE VERIFICACIÓN – ACCESIBILIDAD EN PUNTOS DE ENCUENTRO</t>
  </si>
  <si>
    <t>¿El punto de encuentro está ubicado en una zona segura, libre de amenazas inmediatas y fuera del área de riesgo principal?</t>
  </si>
  <si>
    <t>¿El punto de encuentro se conecta mediante un itinerario accesible y continuo desde las rutas de evacuación?</t>
  </si>
  <si>
    <t>¿El acceso al punto de encuentro es fácilmente localizable desde las salidas de emergencia?</t>
  </si>
  <si>
    <t>¿La ruta hacia el punto de encuentro está libre de obstáculos y mantiene un ancho funcional para personas con movilidad reducida?</t>
  </si>
  <si>
    <t>¿El acceso al punto de encuentro permite el ingreso de personas usuarias de silla de ruedas, caminadores, bastones, coches o camillas cuando aplique?</t>
  </si>
  <si>
    <t>¿La superficie del punto de encuentro es firme, estable y antideslizante?</t>
  </si>
  <si>
    <t>¿El terreno se encuentra nivelado o con pendientes seguras para la permanencia de personas con movilidad reducida?</t>
  </si>
  <si>
    <t>¿El área está libre de huecos, rejillas peligrosas, bordes abruptos, barro, gravilla suelta u otras condiciones que dificulten el uso seguro?</t>
  </si>
  <si>
    <t>¿El espacio cuenta con condiciones adecuadas para permanencia temporal sin comprometer la seguridad de las personas evacuadas?</t>
  </si>
  <si>
    <t>Superficie y condiciones del lugar</t>
  </si>
  <si>
    <t>¿El punto de encuentro dispone de espacio suficiente para la concentración segura de usuarios, incluyendo personas con discapacidad?</t>
  </si>
  <si>
    <t>¿El espacio permite permanencia sin obstruir rutas de circulación, accesos o labores de respuesta?</t>
  </si>
  <si>
    <t>¿Se prevén zonas para ubicación de ayudas de movilidad, coches, camillas u otros apoyos sin interferir la operación del punto de encuentro?</t>
  </si>
  <si>
    <t>¿El punto de encuentro está señalizado de forma visible, clara y comprensible?</t>
  </si>
  <si>
    <t>¿La señalización utiliza pictogramas, contraste cromático y ubicación estratégica para facilitar su identificación?</t>
  </si>
  <si>
    <t>¿La ruta hacia el punto de encuentro cuenta con señalización continua desde las salidas de emergencia?</t>
  </si>
  <si>
    <t>¿La señalización es comprensible para personas con baja visión o dificultades de comprensión mediante recursos visuales claros y sencillos?</t>
  </si>
  <si>
    <t>Señalización e identificación</t>
  </si>
  <si>
    <t>¿En el punto de encuentro existe información clara sobre procedimientos, tiempos de espera y responsables?</t>
  </si>
  <si>
    <t>¿La información de emergencia puede comunicarse de forma visual, auditiva y/o mediante apoyos alternativos cuando aplica?</t>
  </si>
  <si>
    <t>¿Se dispone de mecanismos para orientar a personas sordas, ciegas, con discapacidad cognitiva o con dificultades de comunicación?</t>
  </si>
  <si>
    <t>¿Las instrucciones brindadas en el punto de encuentro son claras, directas y comprensibles para todos los usuarios?</t>
  </si>
  <si>
    <t>¿Cuando aplica, existen elementos de apoyo como sillas, bancas o zonas de descanso accesibles?</t>
  </si>
  <si>
    <t>¿El mobiliario disponible no invade las rutas de circulación ni genera obstáculos?</t>
  </si>
  <si>
    <t>¿Los elementos de apoyo cuentan con ubicación segura y estable para uso de personas mayores, gestantes o con movilidad reducida?</t>
  </si>
  <si>
    <t>Mobiliario y apoyos</t>
  </si>
  <si>
    <t>¿El punto de encuentro cuenta con condiciones de protección frente al clima cuando aplica (sombra, cubierta o resguardo temporal)?</t>
  </si>
  <si>
    <t>¿Existen condiciones mínimas de confort para la espera, especialmente para personas con mayor vulnerabilidad?</t>
  </si>
  <si>
    <t>¿La iluminación del punto de encuentro es suficiente para uso seguro en horario nocturno o baja visibilidad?</t>
  </si>
  <si>
    <t>Protección y confort</t>
  </si>
  <si>
    <t>¿El personal conoce la ubicación y operación del punto de encuentro accesible?</t>
  </si>
  <si>
    <t>¿Existe procedimiento para priorizar y apoyar a personas con discapacidad, personas mayores, niños o personas con movilidad reducida en el punto de encuentro?</t>
  </si>
  <si>
    <t>¿El punto de encuentro está incorporado en los planes, simulacros y protocolos de emergencia?</t>
  </si>
  <si>
    <t>¿Se realiza mantenimiento y verificación periódica para asegurar que el punto de encuentro permanezca accesible y operativo?</t>
  </si>
  <si>
    <t>Gestión y operación</t>
  </si>
  <si>
    <t>¿Existen áreas libres que permitan maniobra y giro de personas usuarias de silla de ruedas (mínimo referencial de 150 cm cuando aplique)?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</si>
</sst>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7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53"/>
  <sheetViews>
    <sheetView tabSelected="1" zoomScale="70" zoomScaleNormal="70" workbookViewId="0">
      <selection activeCell="C17" sqref="C17"/>
    </sheetView>
  </sheetViews>
  <sheetFormatPr baseColWidth="10" defaultColWidth="9.140625" defaultRowHeight="21.75" x14ac:dyDescent="0.25"/>
  <cols>
    <col min="1" max="1" width="29.42578125" style="10" customWidth="1"/>
    <col min="2" max="2" width="10.140625" style="10" customWidth="1"/>
    <col min="3" max="3" width="72" style="10" customWidth="1"/>
    <col min="4" max="6" width="25.7109375" style="10" customWidth="1"/>
    <col min="7" max="7" width="40" style="10" customWidth="1"/>
    <col min="8" max="16384" width="9.140625" style="10"/>
  </cols>
  <sheetData>
    <row r="1" spans="1:7" ht="27.95" customHeight="1" x14ac:dyDescent="0.25">
      <c r="A1" s="19" t="s">
        <v>26</v>
      </c>
      <c r="B1" s="20"/>
      <c r="C1" s="20"/>
      <c r="D1" s="20"/>
      <c r="E1" s="20"/>
      <c r="F1" s="20"/>
      <c r="G1" s="20"/>
    </row>
    <row r="2" spans="1:7" ht="18" customHeight="1" x14ac:dyDescent="0.25">
      <c r="A2" s="21" t="s">
        <v>23</v>
      </c>
      <c r="B2" s="22"/>
      <c r="C2" s="22"/>
      <c r="D2" s="21"/>
      <c r="E2" s="22"/>
      <c r="F2" s="22"/>
      <c r="G2" s="22"/>
    </row>
    <row r="3" spans="1:7" ht="18" customHeight="1" x14ac:dyDescent="0.25">
      <c r="A3" s="21" t="s">
        <v>19</v>
      </c>
      <c r="B3" s="22"/>
      <c r="C3" s="22"/>
      <c r="D3" s="21" t="s">
        <v>20</v>
      </c>
      <c r="E3" s="22"/>
      <c r="F3" s="22"/>
      <c r="G3" s="22"/>
    </row>
    <row r="4" spans="1:7" x14ac:dyDescent="0.25">
      <c r="A4" s="23"/>
      <c r="B4" s="23"/>
      <c r="C4" s="23"/>
      <c r="D4" s="24"/>
      <c r="E4" s="24"/>
      <c r="F4" s="24"/>
      <c r="G4" s="24"/>
    </row>
    <row r="5" spans="1:7" ht="40.5" customHeight="1" x14ac:dyDescent="0.25">
      <c r="A5" s="25" t="s">
        <v>18</v>
      </c>
      <c r="B5" s="26"/>
      <c r="C5" s="26"/>
      <c r="D5" s="7" t="s">
        <v>2</v>
      </c>
      <c r="E5" s="6" t="s">
        <v>0</v>
      </c>
      <c r="F5" s="5" t="s">
        <v>3</v>
      </c>
      <c r="G5" s="4" t="s">
        <v>1</v>
      </c>
    </row>
    <row r="6" spans="1:7" ht="51.75" customHeight="1" x14ac:dyDescent="0.25">
      <c r="A6" s="27" t="s">
        <v>17</v>
      </c>
      <c r="B6" s="27"/>
      <c r="C6" s="27"/>
      <c r="D6" s="27"/>
      <c r="E6" s="27"/>
      <c r="F6" s="27"/>
      <c r="G6" s="27"/>
    </row>
    <row r="7" spans="1:7" ht="96.75" customHeight="1" x14ac:dyDescent="0.25">
      <c r="A7" s="29" t="s">
        <v>21</v>
      </c>
      <c r="B7" s="29"/>
      <c r="C7" s="29"/>
      <c r="D7" s="29"/>
      <c r="E7" s="29"/>
      <c r="F7" s="29"/>
      <c r="G7" s="29"/>
    </row>
    <row r="8" spans="1:7" x14ac:dyDescent="0.25">
      <c r="A8" s="28" t="s">
        <v>16</v>
      </c>
      <c r="B8" s="14"/>
      <c r="C8" s="14"/>
      <c r="D8" s="30"/>
      <c r="E8" s="31"/>
      <c r="F8" s="31"/>
      <c r="G8" s="31"/>
    </row>
    <row r="9" spans="1:7" x14ac:dyDescent="0.25">
      <c r="A9" s="13" t="s">
        <v>15</v>
      </c>
      <c r="B9" s="14"/>
      <c r="C9" s="14"/>
      <c r="D9" s="16">
        <f>SUM(E15:E44)</f>
        <v>36</v>
      </c>
      <c r="E9" s="14"/>
      <c r="F9" s="14"/>
      <c r="G9" s="14"/>
    </row>
    <row r="10" spans="1:7" x14ac:dyDescent="0.25">
      <c r="A10" s="13" t="s">
        <v>14</v>
      </c>
      <c r="B10" s="14"/>
      <c r="C10" s="14"/>
      <c r="D10" s="16">
        <f>2*COUNTIF(D15:D44,"&lt;&gt;No aplica") - 2*COUNTIF(D15:D44,"")</f>
        <v>48</v>
      </c>
      <c r="E10" s="14"/>
      <c r="F10" s="14"/>
      <c r="G10" s="14"/>
    </row>
    <row r="11" spans="1:7" x14ac:dyDescent="0.25">
      <c r="A11" s="13" t="s">
        <v>13</v>
      </c>
      <c r="B11" s="14"/>
      <c r="C11" s="14"/>
      <c r="D11" s="15">
        <f>IF(D10=0,"",D9/D10)</f>
        <v>0.75</v>
      </c>
      <c r="E11" s="14"/>
      <c r="F11" s="14"/>
      <c r="G11" s="14"/>
    </row>
    <row r="12" spans="1:7" x14ac:dyDescent="0.25">
      <c r="A12" s="13" t="s">
        <v>12</v>
      </c>
      <c r="B12" s="14"/>
      <c r="C12" s="14"/>
      <c r="D12" s="16" t="str">
        <f>IF(D11="","",IF(D11&gt;=0.85,"Servicio/Accesibilidad Consolidada",IF(D11&gt;=0.6,"En Desarrollo",IF(D11&gt;=0.4,"Con Brechas Significativas","Crítico / No conforme"))))</f>
        <v>En Desarrollo</v>
      </c>
      <c r="E12" s="14"/>
      <c r="F12" s="14"/>
      <c r="G12" s="14"/>
    </row>
    <row r="13" spans="1:7" x14ac:dyDescent="0.25">
      <c r="A13" s="17" t="s">
        <v>11</v>
      </c>
      <c r="B13" s="17"/>
      <c r="C13" s="17"/>
      <c r="D13" s="17"/>
      <c r="E13" s="17"/>
      <c r="F13" s="17"/>
      <c r="G13" s="17"/>
    </row>
    <row r="14" spans="1:7" ht="24" customHeight="1" x14ac:dyDescent="0.25">
      <c r="A14" s="2" t="s">
        <v>10</v>
      </c>
      <c r="B14" s="2" t="s">
        <v>9</v>
      </c>
      <c r="C14" s="2" t="s">
        <v>8</v>
      </c>
      <c r="D14" s="2" t="s">
        <v>7</v>
      </c>
      <c r="E14" s="2" t="s">
        <v>6</v>
      </c>
      <c r="F14" s="2" t="s">
        <v>5</v>
      </c>
      <c r="G14" s="2" t="s">
        <v>4</v>
      </c>
    </row>
    <row r="15" spans="1:7" ht="37.5" customHeight="1" x14ac:dyDescent="0.25">
      <c r="A15" s="18" t="s">
        <v>24</v>
      </c>
      <c r="B15" s="14"/>
      <c r="C15" s="14"/>
      <c r="D15" s="14"/>
      <c r="E15" s="14"/>
      <c r="F15" s="14"/>
      <c r="G15" s="14"/>
    </row>
    <row r="16" spans="1:7" ht="73.5" customHeight="1" x14ac:dyDescent="0.25">
      <c r="A16" s="8" t="s">
        <v>24</v>
      </c>
      <c r="B16" s="3">
        <v>1</v>
      </c>
      <c r="C16" s="8" t="s">
        <v>27</v>
      </c>
      <c r="D16" s="1" t="s">
        <v>0</v>
      </c>
      <c r="E16" s="3">
        <f>IF(D16="Cumple plenamente",2,IF(D16="Cumple parcialmente",1,IF(D16="No cumple",0,"")))</f>
        <v>1</v>
      </c>
      <c r="F16" s="3" t="str">
        <f>IF(D16="Cumple plenamente","🟢",IF(D16="Cumple parcialmente","🟡",IF(D16="No cumple","🔴",IF(D16="No aplica","N/A",""))))</f>
        <v>🟡</v>
      </c>
      <c r="G16" s="9"/>
    </row>
    <row r="17" spans="1:7" ht="71.25" customHeight="1" x14ac:dyDescent="0.25">
      <c r="A17" s="8" t="s">
        <v>24</v>
      </c>
      <c r="B17" s="3">
        <v>2</v>
      </c>
      <c r="C17" s="8" t="s">
        <v>28</v>
      </c>
      <c r="D17" s="1" t="s">
        <v>0</v>
      </c>
      <c r="E17" s="3">
        <f>IF(D17="Cumple plenamente",2,IF(D17="Cumple parcialmente",1,IF(D17="No cumple",0,"")))</f>
        <v>1</v>
      </c>
      <c r="F17" s="3" t="str">
        <f>IF(D17="Cumple plenamente","🟢",IF(D17="Cumple parcialmente","🟡",IF(D17="No cumple","🔴",IF(D17="No aplica","N/A",""))))</f>
        <v>🟡</v>
      </c>
      <c r="G17" s="9"/>
    </row>
    <row r="18" spans="1:7" ht="71.25" customHeight="1" x14ac:dyDescent="0.25">
      <c r="A18" s="8" t="s">
        <v>24</v>
      </c>
      <c r="B18" s="3">
        <v>3</v>
      </c>
      <c r="C18" s="8" t="s">
        <v>29</v>
      </c>
      <c r="D18" s="1" t="s">
        <v>0</v>
      </c>
      <c r="E18" s="3">
        <f t="shared" ref="E18:E19" si="0">IF(D18="Cumple plenamente",2,IF(D18="Cumple parcialmente",1,IF(D18="No cumple",0,"")))</f>
        <v>1</v>
      </c>
      <c r="F18" s="3" t="str">
        <f t="shared" ref="F18:F19" si="1">IF(D18="Cumple plenamente","🟢",IF(D18="Cumple parcialmente","🟡",IF(D18="No cumple","🔴",IF(D18="No aplica","N/A",""))))</f>
        <v>🟡</v>
      </c>
      <c r="G18" s="9"/>
    </row>
    <row r="19" spans="1:7" ht="71.25" customHeight="1" x14ac:dyDescent="0.25">
      <c r="A19" s="8" t="s">
        <v>24</v>
      </c>
      <c r="B19" s="3">
        <v>4</v>
      </c>
      <c r="C19" s="8" t="s">
        <v>30</v>
      </c>
      <c r="D19" s="1" t="s">
        <v>0</v>
      </c>
      <c r="E19" s="3">
        <f t="shared" si="0"/>
        <v>1</v>
      </c>
      <c r="F19" s="3" t="str">
        <f t="shared" si="1"/>
        <v>🟡</v>
      </c>
      <c r="G19" s="9"/>
    </row>
    <row r="20" spans="1:7" ht="90.75" customHeight="1" x14ac:dyDescent="0.25">
      <c r="A20" s="8" t="s">
        <v>24</v>
      </c>
      <c r="B20" s="3">
        <v>5</v>
      </c>
      <c r="C20" s="8" t="s">
        <v>31</v>
      </c>
      <c r="D20" s="1" t="s">
        <v>0</v>
      </c>
      <c r="E20" s="3">
        <f t="shared" ref="E20" si="2">IF(D20="Cumple plenamente",2,IF(D20="Cumple parcialmente",1,IF(D20="No cumple",0,"")))</f>
        <v>1</v>
      </c>
      <c r="F20" s="3" t="str">
        <f t="shared" ref="F20" si="3">IF(D20="Cumple plenamente","🟢",IF(D20="Cumple parcialmente","🟡",IF(D20="No cumple","🔴",IF(D20="No aplica","N/A",""))))</f>
        <v>🟡</v>
      </c>
      <c r="G20" s="9"/>
    </row>
    <row r="21" spans="1:7" ht="37.5" customHeight="1" x14ac:dyDescent="0.25">
      <c r="A21" s="11" t="s">
        <v>36</v>
      </c>
      <c r="B21" s="12"/>
      <c r="C21" s="12"/>
      <c r="D21" s="12"/>
      <c r="E21" s="12"/>
      <c r="F21" s="12"/>
      <c r="G21" s="12"/>
    </row>
    <row r="22" spans="1:7" ht="78.75" customHeight="1" x14ac:dyDescent="0.25">
      <c r="A22" s="8" t="s">
        <v>36</v>
      </c>
      <c r="B22" s="3">
        <v>6</v>
      </c>
      <c r="C22" s="8" t="s">
        <v>32</v>
      </c>
      <c r="D22" s="1" t="s">
        <v>2</v>
      </c>
      <c r="E22" s="3">
        <f>IF(D22="Cumple plenamente",2,IF(D22="Cumple parcialmente",1,IF(D22="No cumple",0,"")))</f>
        <v>2</v>
      </c>
      <c r="F22" s="3" t="str">
        <f>IF(D22="Cumple plenamente","🟢",IF(D22="Cumple parcialmente","🟡",IF(D22="No cumple","🔴",IF(D22="No aplica","N/A",""))))</f>
        <v>🟢</v>
      </c>
      <c r="G22" s="9"/>
    </row>
    <row r="23" spans="1:7" ht="96" customHeight="1" x14ac:dyDescent="0.25">
      <c r="A23" s="8" t="s">
        <v>36</v>
      </c>
      <c r="B23" s="3">
        <v>7</v>
      </c>
      <c r="C23" s="8" t="s">
        <v>33</v>
      </c>
      <c r="D23" s="1" t="s">
        <v>0</v>
      </c>
      <c r="E23" s="3">
        <f t="shared" ref="E23:E25" si="4">IF(D23="Cumple plenamente",2,IF(D23="Cumple parcialmente",1,IF(D23="No cumple",0,"")))</f>
        <v>1</v>
      </c>
      <c r="F23" s="3" t="str">
        <f t="shared" ref="F23:F25" si="5">IF(D23="Cumple plenamente","🟢",IF(D23="Cumple parcialmente","🟡",IF(D23="No cumple","🔴",IF(D23="No aplica","N/A",""))))</f>
        <v>🟡</v>
      </c>
      <c r="G23" s="9"/>
    </row>
    <row r="24" spans="1:7" ht="96" customHeight="1" x14ac:dyDescent="0.25">
      <c r="A24" s="8" t="s">
        <v>36</v>
      </c>
      <c r="B24" s="3">
        <v>8</v>
      </c>
      <c r="C24" s="8" t="s">
        <v>34</v>
      </c>
      <c r="D24" s="1" t="s">
        <v>0</v>
      </c>
      <c r="E24" s="3">
        <f t="shared" si="4"/>
        <v>1</v>
      </c>
      <c r="F24" s="3" t="str">
        <f t="shared" ref="F24" si="6">IF(D24="Cumple plenamente","🟢",IF(D24="Cumple parcialmente","🟡",IF(D24="No cumple","🔴",IF(D24="No aplica","N/A",""))))</f>
        <v>🟡</v>
      </c>
      <c r="G24" s="9"/>
    </row>
    <row r="25" spans="1:7" ht="60.75" customHeight="1" x14ac:dyDescent="0.25">
      <c r="A25" s="8" t="s">
        <v>36</v>
      </c>
      <c r="B25" s="3">
        <v>9</v>
      </c>
      <c r="C25" s="8" t="s">
        <v>35</v>
      </c>
      <c r="D25" s="1" t="s">
        <v>0</v>
      </c>
      <c r="E25" s="3">
        <f t="shared" si="4"/>
        <v>1</v>
      </c>
      <c r="F25" s="3" t="str">
        <f t="shared" si="5"/>
        <v>🟡</v>
      </c>
      <c r="G25" s="9"/>
    </row>
    <row r="26" spans="1:7" ht="45.95" customHeight="1" x14ac:dyDescent="0.25">
      <c r="A26" s="11" t="s">
        <v>25</v>
      </c>
      <c r="B26" s="12"/>
      <c r="C26" s="12"/>
      <c r="D26" s="12"/>
      <c r="E26" s="12"/>
      <c r="F26" s="12"/>
      <c r="G26" s="12"/>
    </row>
    <row r="27" spans="1:7" ht="66" customHeight="1" x14ac:dyDescent="0.25">
      <c r="A27" s="8" t="s">
        <v>25</v>
      </c>
      <c r="B27" s="3">
        <v>10</v>
      </c>
      <c r="C27" s="8" t="s">
        <v>37</v>
      </c>
      <c r="D27" s="1" t="s">
        <v>2</v>
      </c>
      <c r="E27" s="3">
        <f>IF(D27="Cumple plenamente",2,IF(D27="Cumple parcialmente",1,IF(D27="No cumple",0,"")))</f>
        <v>2</v>
      </c>
      <c r="F27" s="3" t="str">
        <f>IF(D27="Cumple plenamente","🟢",IF(D27="Cumple parcialmente","🟡",IF(D27="No cumple","🔴",IF(D27="No aplica","N/A",""))))</f>
        <v>🟢</v>
      </c>
      <c r="G27" s="9"/>
    </row>
    <row r="28" spans="1:7" ht="66" customHeight="1" x14ac:dyDescent="0.25">
      <c r="A28" s="8" t="s">
        <v>25</v>
      </c>
      <c r="B28" s="3">
        <v>11</v>
      </c>
      <c r="C28" s="8" t="s">
        <v>62</v>
      </c>
      <c r="D28" s="1" t="s">
        <v>2</v>
      </c>
      <c r="E28" s="3">
        <f>IF(D28="Cumple plenamente",2,IF(D28="Cumple parcialmente",1,IF(D28="No cumple",0,"")))</f>
        <v>2</v>
      </c>
      <c r="F28" s="3" t="str">
        <f>IF(D28="Cumple plenamente","🟢",IF(D28="Cumple parcialmente","🟡",IF(D28="No cumple","🔴",IF(D28="No aplica","N/A",""))))</f>
        <v>🟢</v>
      </c>
      <c r="G28" s="9"/>
    </row>
    <row r="29" spans="1:7" ht="69" customHeight="1" x14ac:dyDescent="0.25">
      <c r="A29" s="8" t="s">
        <v>25</v>
      </c>
      <c r="B29" s="3">
        <v>12</v>
      </c>
      <c r="C29" s="8" t="s">
        <v>38</v>
      </c>
      <c r="D29" s="1" t="s">
        <v>2</v>
      </c>
      <c r="E29" s="3">
        <f>IF(D29="Cumple plenamente",2,IF(D29="Cumple parcialmente",1,IF(D29="No cumple",0,"")))</f>
        <v>2</v>
      </c>
      <c r="F29" s="3" t="str">
        <f>IF(D29="Cumple plenamente","🟢",IF(D29="Cumple parcialmente","🟡",IF(D29="No cumple","🔴",IF(D29="No aplica","N/A",""))))</f>
        <v>🟢</v>
      </c>
      <c r="G29" s="9"/>
    </row>
    <row r="30" spans="1:7" ht="68.25" customHeight="1" x14ac:dyDescent="0.25">
      <c r="A30" s="8" t="s">
        <v>25</v>
      </c>
      <c r="B30" s="3">
        <v>13</v>
      </c>
      <c r="C30" s="8" t="s">
        <v>39</v>
      </c>
      <c r="D30" s="1" t="s">
        <v>0</v>
      </c>
      <c r="E30" s="3">
        <f t="shared" ref="E30" si="7">IF(D30="Cumple plenamente",2,IF(D30="Cumple parcialmente",1,IF(D30="No cumple",0,"")))</f>
        <v>1</v>
      </c>
      <c r="F30" s="3" t="str">
        <f t="shared" ref="F30" si="8">IF(D30="Cumple plenamente","🟢",IF(D30="Cumple parcialmente","🟡",IF(D30="No cumple","🔴",IF(D30="No aplica","N/A",""))))</f>
        <v>🟡</v>
      </c>
      <c r="G30" s="9"/>
    </row>
    <row r="31" spans="1:7" ht="39.75" customHeight="1" x14ac:dyDescent="0.25">
      <c r="A31" s="11" t="s">
        <v>44</v>
      </c>
      <c r="B31" s="12"/>
      <c r="C31" s="12"/>
      <c r="D31" s="12"/>
      <c r="E31" s="12"/>
      <c r="F31" s="12"/>
      <c r="G31" s="12"/>
    </row>
    <row r="32" spans="1:7" ht="66" customHeight="1" x14ac:dyDescent="0.25">
      <c r="A32" s="8" t="s">
        <v>44</v>
      </c>
      <c r="B32" s="3">
        <v>14</v>
      </c>
      <c r="C32" s="8" t="s">
        <v>40</v>
      </c>
      <c r="D32" s="1" t="s">
        <v>0</v>
      </c>
      <c r="E32" s="3">
        <f>IF(D32="Cumple plenamente",2,IF(D32="Cumple parcialmente",1,IF(D32="No cumple",0,"")))</f>
        <v>1</v>
      </c>
      <c r="F32" s="3" t="str">
        <f>IF(D32="Cumple plenamente","🟢",IF(D32="Cumple parcialmente","🟡",IF(D32="No cumple","🔴",IF(D32="No aplica","N/A",""))))</f>
        <v>🟡</v>
      </c>
      <c r="G32" s="9"/>
    </row>
    <row r="33" spans="1:7" ht="66" customHeight="1" x14ac:dyDescent="0.25">
      <c r="A33" s="8" t="s">
        <v>44</v>
      </c>
      <c r="B33" s="3">
        <v>15</v>
      </c>
      <c r="C33" s="8" t="s">
        <v>41</v>
      </c>
      <c r="D33" s="1" t="s">
        <v>2</v>
      </c>
      <c r="E33" s="3">
        <f t="shared" ref="E33:E35" si="9">IF(D33="Cumple plenamente",2,IF(D33="Cumple parcialmente",1,IF(D33="No cumple",0,"")))</f>
        <v>2</v>
      </c>
      <c r="F33" s="3" t="str">
        <f t="shared" ref="F33:F35" si="10">IF(D33="Cumple plenamente","🟢",IF(D33="Cumple parcialmente","🟡",IF(D33="No cumple","🔴",IF(D33="No aplica","N/A",""))))</f>
        <v>🟢</v>
      </c>
      <c r="G33" s="9"/>
    </row>
    <row r="34" spans="1:7" ht="66" customHeight="1" x14ac:dyDescent="0.25">
      <c r="A34" s="8" t="s">
        <v>44</v>
      </c>
      <c r="B34" s="3">
        <v>16</v>
      </c>
      <c r="C34" s="8" t="s">
        <v>42</v>
      </c>
      <c r="D34" s="1" t="s">
        <v>2</v>
      </c>
      <c r="E34" s="3">
        <f t="shared" si="9"/>
        <v>2</v>
      </c>
      <c r="F34" s="3" t="str">
        <f t="shared" ref="F34" si="11">IF(D34="Cumple plenamente","🟢",IF(D34="Cumple parcialmente","🟡",IF(D34="No cumple","🔴",IF(D34="No aplica","N/A",""))))</f>
        <v>🟢</v>
      </c>
      <c r="G34" s="9"/>
    </row>
    <row r="35" spans="1:7" ht="66" customHeight="1" x14ac:dyDescent="0.25">
      <c r="A35" s="8" t="s">
        <v>44</v>
      </c>
      <c r="B35" s="3">
        <v>17</v>
      </c>
      <c r="C35" s="8" t="s">
        <v>43</v>
      </c>
      <c r="D35" s="1" t="s">
        <v>2</v>
      </c>
      <c r="E35" s="3">
        <f t="shared" si="9"/>
        <v>2</v>
      </c>
      <c r="F35" s="3" t="str">
        <f t="shared" si="10"/>
        <v>🟢</v>
      </c>
      <c r="G35" s="9"/>
    </row>
    <row r="36" spans="1:7" ht="39.75" customHeight="1" x14ac:dyDescent="0.25">
      <c r="A36" s="11" t="s">
        <v>22</v>
      </c>
      <c r="B36" s="12"/>
      <c r="C36" s="12"/>
      <c r="D36" s="12"/>
      <c r="E36" s="12"/>
      <c r="F36" s="12"/>
      <c r="G36" s="12"/>
    </row>
    <row r="37" spans="1:7" ht="66" customHeight="1" x14ac:dyDescent="0.25">
      <c r="A37" s="8" t="s">
        <v>22</v>
      </c>
      <c r="B37" s="3">
        <v>18</v>
      </c>
      <c r="C37" s="8" t="s">
        <v>45</v>
      </c>
      <c r="D37" s="1" t="s">
        <v>0</v>
      </c>
      <c r="E37" s="3">
        <f>IF(D37="Cumple plenamente",2,IF(D37="Cumple parcialmente",1,IF(D37="No cumple",0,"")))</f>
        <v>1</v>
      </c>
      <c r="F37" s="3" t="str">
        <f>IF(D37="Cumple plenamente","🟢",IF(D37="Cumple parcialmente","🟡",IF(D37="No cumple","🔴",IF(D37="No aplica","N/A",""))))</f>
        <v>🟡</v>
      </c>
      <c r="G37" s="9"/>
    </row>
    <row r="38" spans="1:7" ht="66" customHeight="1" x14ac:dyDescent="0.25">
      <c r="A38" s="8" t="s">
        <v>22</v>
      </c>
      <c r="B38" s="3">
        <v>19</v>
      </c>
      <c r="C38" s="8" t="s">
        <v>46</v>
      </c>
      <c r="D38" s="1" t="s">
        <v>2</v>
      </c>
      <c r="E38" s="3">
        <f t="shared" ref="E38:E40" si="12">IF(D38="Cumple plenamente",2,IF(D38="Cumple parcialmente",1,IF(D38="No cumple",0,"")))</f>
        <v>2</v>
      </c>
      <c r="F38" s="3" t="str">
        <f t="shared" ref="F38:F40" si="13">IF(D38="Cumple plenamente","🟢",IF(D38="Cumple parcialmente","🟡",IF(D38="No cumple","🔴",IF(D38="No aplica","N/A",""))))</f>
        <v>🟢</v>
      </c>
      <c r="G38" s="9"/>
    </row>
    <row r="39" spans="1:7" ht="66" customHeight="1" x14ac:dyDescent="0.25">
      <c r="A39" s="8" t="s">
        <v>22</v>
      </c>
      <c r="B39" s="3">
        <v>20</v>
      </c>
      <c r="C39" s="8" t="s">
        <v>47</v>
      </c>
      <c r="D39" s="1" t="s">
        <v>2</v>
      </c>
      <c r="E39" s="3">
        <f t="shared" si="12"/>
        <v>2</v>
      </c>
      <c r="F39" s="3" t="str">
        <f t="shared" si="13"/>
        <v>🟢</v>
      </c>
      <c r="G39" s="9"/>
    </row>
    <row r="40" spans="1:7" ht="66" customHeight="1" x14ac:dyDescent="0.25">
      <c r="A40" s="8" t="s">
        <v>22</v>
      </c>
      <c r="B40" s="3">
        <v>21</v>
      </c>
      <c r="C40" s="8" t="s">
        <v>48</v>
      </c>
      <c r="D40" s="1" t="s">
        <v>2</v>
      </c>
      <c r="E40" s="3">
        <f t="shared" si="12"/>
        <v>2</v>
      </c>
      <c r="F40" s="3" t="str">
        <f t="shared" si="13"/>
        <v>🟢</v>
      </c>
      <c r="G40" s="9"/>
    </row>
    <row r="41" spans="1:7" ht="66" customHeight="1" x14ac:dyDescent="0.25">
      <c r="A41" s="11" t="s">
        <v>52</v>
      </c>
      <c r="B41" s="12"/>
      <c r="C41" s="12"/>
      <c r="D41" s="12"/>
      <c r="E41" s="12"/>
      <c r="F41" s="12"/>
      <c r="G41" s="12"/>
    </row>
    <row r="42" spans="1:7" ht="66" customHeight="1" x14ac:dyDescent="0.25">
      <c r="A42" s="8" t="s">
        <v>52</v>
      </c>
      <c r="B42" s="3">
        <v>22</v>
      </c>
      <c r="C42" s="8" t="s">
        <v>49</v>
      </c>
      <c r="D42" s="1" t="s">
        <v>2</v>
      </c>
      <c r="E42" s="3">
        <f t="shared" ref="E42:E53" si="14">IF(D42="Cumple plenamente",2,IF(D42="Cumple parcialmente",1,IF(D42="No cumple",0,"")))</f>
        <v>2</v>
      </c>
      <c r="F42" s="3" t="str">
        <f t="shared" ref="F42" si="15">IF(D42="Cumple plenamente","🟢",IF(D42="Cumple parcialmente","🟡",IF(D42="No cumple","🔴",IF(D42="No aplica","N/A",""))))</f>
        <v>🟢</v>
      </c>
      <c r="G42" s="9"/>
    </row>
    <row r="43" spans="1:7" ht="66" customHeight="1" x14ac:dyDescent="0.25">
      <c r="A43" s="8" t="s">
        <v>52</v>
      </c>
      <c r="B43" s="3">
        <v>23</v>
      </c>
      <c r="C43" s="8" t="s">
        <v>50</v>
      </c>
      <c r="D43" s="1" t="s">
        <v>0</v>
      </c>
      <c r="E43" s="3">
        <f>IF(D43="Cumple plenamente",2,IF(D43="Cumple parcialmente",1,IF(D43="No cumple",0,"")))</f>
        <v>1</v>
      </c>
      <c r="F43" s="3" t="str">
        <f>IF(D43="Cumple plenamente","🟢",IF(D43="Cumple parcialmente","🟡",IF(D43="No cumple","🔴",IF(D43="No aplica","N/A",""))))</f>
        <v>🟡</v>
      </c>
      <c r="G43" s="9"/>
    </row>
    <row r="44" spans="1:7" ht="66" customHeight="1" x14ac:dyDescent="0.25">
      <c r="A44" s="8" t="s">
        <v>52</v>
      </c>
      <c r="B44" s="3">
        <v>24</v>
      </c>
      <c r="C44" s="8" t="s">
        <v>51</v>
      </c>
      <c r="D44" s="1" t="s">
        <v>2</v>
      </c>
      <c r="E44" s="3">
        <f t="shared" si="14"/>
        <v>2</v>
      </c>
      <c r="F44" s="3" t="str">
        <f t="shared" ref="F44" si="16">IF(D44="Cumple plenamente","🟢",IF(D44="Cumple parcialmente","🟡",IF(D44="No cumple","🔴",IF(D44="No aplica","N/A",""))))</f>
        <v>🟢</v>
      </c>
      <c r="G44" s="9"/>
    </row>
    <row r="45" spans="1:7" x14ac:dyDescent="0.25">
      <c r="A45" s="11" t="s">
        <v>56</v>
      </c>
      <c r="B45" s="12"/>
      <c r="C45" s="12"/>
      <c r="D45" s="12"/>
      <c r="E45" s="12"/>
      <c r="F45" s="12"/>
      <c r="G45" s="12"/>
    </row>
    <row r="46" spans="1:7" ht="65.25" x14ac:dyDescent="0.25">
      <c r="A46" s="8" t="s">
        <v>56</v>
      </c>
      <c r="B46" s="3">
        <v>25</v>
      </c>
      <c r="C46" s="8" t="s">
        <v>53</v>
      </c>
      <c r="D46" s="1" t="s">
        <v>2</v>
      </c>
      <c r="E46" s="3">
        <f t="shared" si="14"/>
        <v>2</v>
      </c>
      <c r="F46" s="3" t="str">
        <f t="shared" ref="F46" si="17">IF(D46="Cumple plenamente","🟢",IF(D46="Cumple parcialmente","🟡",IF(D46="No cumple","🔴",IF(D46="No aplica","N/A",""))))</f>
        <v>🟢</v>
      </c>
      <c r="G46" s="9"/>
    </row>
    <row r="47" spans="1:7" ht="65.25" x14ac:dyDescent="0.25">
      <c r="A47" s="8" t="s">
        <v>56</v>
      </c>
      <c r="B47" s="3">
        <v>26</v>
      </c>
      <c r="C47" s="8" t="s">
        <v>54</v>
      </c>
      <c r="D47" s="1" t="s">
        <v>0</v>
      </c>
      <c r="E47" s="3">
        <f>IF(D47="Cumple plenamente",2,IF(D47="Cumple parcialmente",1,IF(D47="No cumple",0,"")))</f>
        <v>1</v>
      </c>
      <c r="F47" s="3" t="str">
        <f>IF(D47="Cumple plenamente","🟢",IF(D47="Cumple parcialmente","🟡",IF(D47="No cumple","🔴",IF(D47="No aplica","N/A",""))))</f>
        <v>🟡</v>
      </c>
      <c r="G47" s="9"/>
    </row>
    <row r="48" spans="1:7" ht="65.25" x14ac:dyDescent="0.25">
      <c r="A48" s="8" t="s">
        <v>56</v>
      </c>
      <c r="B48" s="3">
        <v>27</v>
      </c>
      <c r="C48" s="8" t="s">
        <v>55</v>
      </c>
      <c r="D48" s="1" t="s">
        <v>2</v>
      </c>
      <c r="E48" s="3">
        <f t="shared" si="14"/>
        <v>2</v>
      </c>
      <c r="F48" s="3" t="str">
        <f t="shared" ref="F48" si="18">IF(D48="Cumple plenamente","🟢",IF(D48="Cumple parcialmente","🟡",IF(D48="No cumple","🔴",IF(D48="No aplica","N/A",""))))</f>
        <v>🟢</v>
      </c>
      <c r="G48" s="9"/>
    </row>
    <row r="49" spans="1:7" x14ac:dyDescent="0.25">
      <c r="A49" s="11" t="s">
        <v>61</v>
      </c>
      <c r="B49" s="12"/>
      <c r="C49" s="12"/>
      <c r="D49" s="12"/>
      <c r="E49" s="12"/>
      <c r="F49" s="12"/>
      <c r="G49" s="12"/>
    </row>
    <row r="50" spans="1:7" ht="43.5" x14ac:dyDescent="0.25">
      <c r="A50" s="8" t="s">
        <v>61</v>
      </c>
      <c r="B50" s="3">
        <v>28</v>
      </c>
      <c r="C50" s="8" t="s">
        <v>57</v>
      </c>
      <c r="D50" s="1" t="s">
        <v>2</v>
      </c>
      <c r="E50" s="3">
        <f t="shared" si="14"/>
        <v>2</v>
      </c>
      <c r="F50" s="3" t="str">
        <f t="shared" ref="F50" si="19">IF(D50="Cumple plenamente","🟢",IF(D50="Cumple parcialmente","🟡",IF(D50="No cumple","🔴",IF(D50="No aplica","N/A",""))))</f>
        <v>🟢</v>
      </c>
      <c r="G50" s="9"/>
    </row>
    <row r="51" spans="1:7" ht="87" x14ac:dyDescent="0.25">
      <c r="A51" s="8" t="s">
        <v>61</v>
      </c>
      <c r="B51" s="3">
        <v>29</v>
      </c>
      <c r="C51" s="8" t="s">
        <v>58</v>
      </c>
      <c r="D51" s="1" t="s">
        <v>0</v>
      </c>
      <c r="E51" s="3">
        <f>IF(D51="Cumple plenamente",2,IF(D51="Cumple parcialmente",1,IF(D51="No cumple",0,"")))</f>
        <v>1</v>
      </c>
      <c r="F51" s="3" t="str">
        <f>IF(D51="Cumple plenamente","🟢",IF(D51="Cumple parcialmente","🟡",IF(D51="No cumple","🔴",IF(D51="No aplica","N/A",""))))</f>
        <v>🟡</v>
      </c>
      <c r="G51" s="9"/>
    </row>
    <row r="52" spans="1:7" ht="43.5" x14ac:dyDescent="0.25">
      <c r="A52" s="8" t="s">
        <v>61</v>
      </c>
      <c r="B52" s="3">
        <v>30</v>
      </c>
      <c r="C52" s="8" t="s">
        <v>59</v>
      </c>
      <c r="D52" s="1" t="s">
        <v>2</v>
      </c>
      <c r="E52" s="3">
        <f t="shared" si="14"/>
        <v>2</v>
      </c>
      <c r="F52" s="3" t="str">
        <f t="shared" ref="F52" si="20">IF(D52="Cumple plenamente","🟢",IF(D52="Cumple parcialmente","🟡",IF(D52="No cumple","🔴",IF(D52="No aplica","N/A",""))))</f>
        <v>🟢</v>
      </c>
      <c r="G52" s="9"/>
    </row>
    <row r="53" spans="1:7" ht="65.25" x14ac:dyDescent="0.25">
      <c r="A53" s="8" t="s">
        <v>61</v>
      </c>
      <c r="B53" s="3">
        <v>31</v>
      </c>
      <c r="C53" s="8" t="s">
        <v>60</v>
      </c>
      <c r="D53" s="1" t="s">
        <v>2</v>
      </c>
      <c r="E53" s="3">
        <f t="shared" si="14"/>
        <v>2</v>
      </c>
      <c r="F53" s="3" t="str">
        <f t="shared" ref="F53" si="21">IF(D53="Cumple plenamente","🟢",IF(D53="Cumple parcialmente","🟡",IF(D53="No cumple","🔴",IF(D53="No aplica","N/A",""))))</f>
        <v>🟢</v>
      </c>
      <c r="G53" s="9"/>
    </row>
  </sheetData>
  <sheetProtection algorithmName="SHA-512" hashValue="FYl0xSsOS1EkCo9EXSG8vpAtrO7LCPf8hTrw4slnSv4J/mQzsqFoeHqvDZE9RqEZ/UBnanymNpImaFA3KlXp0w==" saltValue="Lmhjcjj4wH/i5W7gCDg2Ew==" spinCount="100000" sheet="1" objects="1" scenarios="1"/>
  <autoFilter ref="A14:G44" xr:uid="{00000000-0009-0000-0000-000000000000}"/>
  <mergeCells count="29">
    <mergeCell ref="A49:G49"/>
    <mergeCell ref="A26:G26"/>
    <mergeCell ref="A45:G45"/>
    <mergeCell ref="A41:G41"/>
    <mergeCell ref="A1:G1"/>
    <mergeCell ref="A2:C2"/>
    <mergeCell ref="D2:G2"/>
    <mergeCell ref="A3:C3"/>
    <mergeCell ref="D3:G3"/>
    <mergeCell ref="A4:C4"/>
    <mergeCell ref="D4:G4"/>
    <mergeCell ref="A5:C5"/>
    <mergeCell ref="A6:G6"/>
    <mergeCell ref="A8:C8"/>
    <mergeCell ref="A7:G7"/>
    <mergeCell ref="D8:G8"/>
    <mergeCell ref="A9:C9"/>
    <mergeCell ref="D9:G9"/>
    <mergeCell ref="A10:C10"/>
    <mergeCell ref="D10:G10"/>
    <mergeCell ref="A21:G21"/>
    <mergeCell ref="A31:G31"/>
    <mergeCell ref="A36:G36"/>
    <mergeCell ref="A11:C11"/>
    <mergeCell ref="D11:G11"/>
    <mergeCell ref="A12:C12"/>
    <mergeCell ref="D12:G12"/>
    <mergeCell ref="A13:G13"/>
    <mergeCell ref="A15:G15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53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53">
    <cfRule type="iconSet" priority="8">
      <iconSet>
        <cfvo type="num" val="0"/>
        <cfvo type="num" val="1"/>
        <cfvo type="num" val="2"/>
      </iconSet>
    </cfRule>
  </conditionalFormatting>
  <dataValidations disablePrompts="1" count="1">
    <dataValidation type="list" allowBlank="1" sqref="D42:D44 D50:D53 D27:D30 D22:D25 D37:D40 D16:D20 D46:D48 D32:D35" xr:uid="{34A7F311-6601-4790-9D81-AE7AC04F786C}">
      <formula1>"Cumple plenamente,Cumple parcialmente,No cumple,No aplica"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 DE ENCUENTRO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2026-04-15T19:37:16Z</dcterms:modified>
</cp:coreProperties>
</file>