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7569C88B-179A-4472-9DAB-0A7565E66E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triz" sheetId="1" r:id="rId1"/>
  </sheets>
  <definedNames>
    <definedName name="_xlnm._FilterDatabase" localSheetId="0" hidden="1">Matriz!$A$14:$G$61</definedName>
  </definedNames>
  <calcPr calcId="191029"/>
</workbook>
</file>

<file path=xl/calcChain.xml><?xml version="1.0" encoding="utf-8"?>
<calcChain xmlns="http://schemas.openxmlformats.org/spreadsheetml/2006/main">
  <c r="F61" i="1" l="1"/>
  <c r="E61" i="1"/>
  <c r="F60" i="1"/>
  <c r="E60" i="1"/>
  <c r="F58" i="1"/>
  <c r="E58" i="1"/>
  <c r="F57" i="1"/>
  <c r="E57" i="1"/>
  <c r="F56" i="1"/>
  <c r="E56" i="1"/>
  <c r="F55" i="1"/>
  <c r="E55" i="1"/>
  <c r="F54" i="1"/>
  <c r="E54" i="1"/>
  <c r="F52" i="1"/>
  <c r="E52" i="1"/>
  <c r="F51" i="1"/>
  <c r="E51" i="1"/>
  <c r="F49" i="1"/>
  <c r="E49" i="1"/>
  <c r="F48" i="1"/>
  <c r="E48" i="1"/>
  <c r="F47" i="1"/>
  <c r="E47" i="1"/>
  <c r="F45" i="1"/>
  <c r="E45" i="1"/>
  <c r="F44" i="1"/>
  <c r="E44" i="1"/>
  <c r="F42" i="1"/>
  <c r="E42" i="1"/>
  <c r="F41" i="1"/>
  <c r="E41" i="1"/>
  <c r="F40" i="1"/>
  <c r="E40" i="1"/>
  <c r="F39" i="1"/>
  <c r="E39" i="1"/>
  <c r="F37" i="1"/>
  <c r="E37" i="1"/>
  <c r="F36" i="1"/>
  <c r="E36" i="1"/>
  <c r="F35" i="1"/>
  <c r="E35" i="1"/>
  <c r="F34" i="1"/>
  <c r="E34" i="1"/>
  <c r="F33" i="1"/>
  <c r="E33" i="1"/>
  <c r="F32" i="1"/>
  <c r="E32" i="1"/>
  <c r="F30" i="1"/>
  <c r="E30" i="1"/>
  <c r="F29" i="1"/>
  <c r="E29" i="1"/>
  <c r="F28" i="1"/>
  <c r="E28" i="1"/>
  <c r="F26" i="1"/>
  <c r="E26" i="1"/>
  <c r="F25" i="1"/>
  <c r="E25" i="1"/>
  <c r="F24" i="1"/>
  <c r="E24" i="1"/>
  <c r="F22" i="1"/>
  <c r="E22" i="1"/>
  <c r="F21" i="1"/>
  <c r="E21" i="1"/>
  <c r="F20" i="1"/>
  <c r="E20" i="1"/>
  <c r="F18" i="1"/>
  <c r="E18" i="1"/>
  <c r="F17" i="1"/>
  <c r="E17" i="1"/>
  <c r="D9" i="1" s="1"/>
  <c r="F16" i="1"/>
  <c r="E16" i="1"/>
  <c r="D10" i="1"/>
  <c r="D11" i="1" s="1"/>
  <c r="D12" i="1" s="1"/>
</calcChain>
</file>

<file path=xl/sharedStrings.xml><?xml version="1.0" encoding="utf-8"?>
<sst xmlns="http://schemas.openxmlformats.org/spreadsheetml/2006/main" count="108" uniqueCount="72">
  <si>
    <t>Atractivo turístico:</t>
  </si>
  <si>
    <t>Fecha:</t>
  </si>
  <si>
    <t>Evaluador(a):</t>
  </si>
  <si>
    <t>Versión:</t>
  </si>
  <si>
    <t>Escala (Evaluación):</t>
  </si>
  <si>
    <t>Cumple plenamente</t>
  </si>
  <si>
    <t>Cumple parcialmente</t>
  </si>
  <si>
    <t>No cumple</t>
  </si>
  <si>
    <t>No aplica</t>
  </si>
  <si>
    <t>Resumen automático</t>
  </si>
  <si>
    <t>Puntos obtenidos</t>
  </si>
  <si>
    <t>Puntos posibles (excluye N/A)</t>
  </si>
  <si>
    <t>% Cumplimiento</t>
  </si>
  <si>
    <t>Nivel</t>
  </si>
  <si>
    <t>Sección</t>
  </si>
  <si>
    <t>Ítem</t>
  </si>
  <si>
    <t>Criterio de verificación</t>
  </si>
  <si>
    <t>Evaluación</t>
  </si>
  <si>
    <t>Puntos</t>
  </si>
  <si>
    <t>Semáforo</t>
  </si>
  <si>
    <t>Evidencia/Observaciones</t>
  </si>
  <si>
    <t>Orientación y acceso</t>
  </si>
  <si>
    <t>La circulación desde los estacionamientos y/o el punto de parada de transporte público hasta la entrada está bien señalizada para dirigir a los usuarios por el recorrido adecuado.</t>
  </si>
  <si>
    <t>Se asegura al menos un acceso accesible.</t>
  </si>
  <si>
    <t>Existe información previa (en sitio o digital) sobre distancias, pendientes, tiempos estimados y apoyos disponibles para el recorrido accesible.</t>
  </si>
  <si>
    <t>Superficies y firmes</t>
  </si>
  <si>
    <t>El piso es estable, duro y compacto, resistiendo el paso de una silla de ruedas, bastones y/o muletas; no se hunde.</t>
  </si>
  <si>
    <t>La superficie del suelo es estable, segura y antideslizante (incluye condiciones de humedad).</t>
  </si>
  <si>
    <t>Se controlan irregularidades (raíces expuestas, piedras sueltas, huecos) que generen riesgo de caída o atrapamiento.</t>
  </si>
  <si>
    <t>Circulación y obstáculos</t>
  </si>
  <si>
    <t>La circulación está libre de obstáculos, sin ramas o elementos vegetales que invadan los caminos.</t>
  </si>
  <si>
    <t>El mobiliario y elementos de señalización se ubican de tal forma que no invadan la circulación general de los peatones.</t>
  </si>
  <si>
    <t>Se garantizan anchos funcionales para cruce/adelantamiento y se incorporan ensanchamientos o áreas de sobrepaso en tramos largos.</t>
  </si>
  <si>
    <t>Bordes, contención y cambios de nivel</t>
  </si>
  <si>
    <t>Las zonas verdes cuentan con un bordillo o elemento de contención; se encuentra a nivel o como cambio de pavimento que permita circular de manera segura.</t>
  </si>
  <si>
    <t>Los cambios de nivel se resuelven con transiciones seguras (rampas, escalones con alternativa accesible) y con señalización de alerta cuando aplique.</t>
  </si>
  <si>
    <t>En tramos con riesgo (taludes, cuerpos de agua, precipicios) existe protección física adecuada sin generar barreras innecesarias.</t>
  </si>
  <si>
    <t>Descanso, sombra e hidratación</t>
  </si>
  <si>
    <t>Existen puntos de hidratación, zonas de sombra y descanso.</t>
  </si>
  <si>
    <t>Existen zonas de descanso con al menos una banca, en una zona firme al mismo nivel de la circulación.</t>
  </si>
  <si>
    <t>Se garantiza el acceso a las zonas de descanso mediante una circulación a nivel (o alternativa accesible).</t>
  </si>
  <si>
    <t>Se garantiza la aproximación, permanencia y uso de las zonas de descanso a todas las personas.</t>
  </si>
  <si>
    <t>La zona de descanso tiene áreas de sombra.</t>
  </si>
  <si>
    <t>Cuenta con punto de hidratación y bebederos accesibles.</t>
  </si>
  <si>
    <t>Mobiliario accesible</t>
  </si>
  <si>
    <t>Existe al menos un porcentaje de mobiliario accesible; y las sillas cuentan con espaldar y apoyabrazos.</t>
  </si>
  <si>
    <t>Cuentan con sillas accesibles con espaldar y apoyabrazos (verificación en sitio).</t>
  </si>
  <si>
    <t>Estos espacios permiten la permanencia sin obstruir las zonas de circulación.</t>
  </si>
  <si>
    <t>Se prevén espacios integrados para silla de ruedas en zonas de estancia (no segregados).</t>
  </si>
  <si>
    <t>Mesas y áreas de estancia</t>
  </si>
  <si>
    <t>Se garantiza la aproximación a las mesas y poseen dimensiones adecuadas para uso desde silla de ruedas (altura libre inferior y profundidad).</t>
  </si>
  <si>
    <t>Las mesas no obstruyen la circulación y disponen de espacio de maniobra para ingreso y salida.</t>
  </si>
  <si>
    <t>Señalética e interpretación accesible</t>
  </si>
  <si>
    <t>La señalética dentro del entorno natural es accesible: entrega información táctil, visual y auditiva (cuando aplique).</t>
  </si>
  <si>
    <t>Los elementos clave o peligrosos cuentan con una señalización adecuada (alto contraste, pictogramas, ubicación estratégica).</t>
  </si>
  <si>
    <t>Existe señalización direccional y de orientación por hitos o mapas accesibles, con lenguaje claro.</t>
  </si>
  <si>
    <t>Exploración segura para personas ciegas</t>
  </si>
  <si>
    <t>El entorno está dispuesto para ser explorado por una persona ciega con bastón de forma clara y segura (referencias detectables, bordes, continuidad).</t>
  </si>
  <si>
    <t>Se controlan obstáculos aéreos (ramas bajas, elementos suspendidos) y se retiran o señalizan riesgos.</t>
  </si>
  <si>
    <t>Sostenibilidad y comunidad</t>
  </si>
  <si>
    <t>Se diseñan los elementos siguiendo principios de construcción sostenible y respetando el uso de los recursos naturales de la comunidad.</t>
  </si>
  <si>
    <t>La infraestructura turística respeta el entorno natural y minimiza el impacto ambiental.</t>
  </si>
  <si>
    <t>Se evita la construcción de barreras físicas que alteren el ecosistema (o se justifican y mitigan técnicamente cuando son necesarias).</t>
  </si>
  <si>
    <t>Se diseña la zona de descanso siguiendo principios de construcción sostenible y respetando el uso de los recursos naturales de la comunidad.</t>
  </si>
  <si>
    <t>Se evita la construcción de barreras físicas que alteren el ecosistema (verificación de duplicidad y consistencia).</t>
  </si>
  <si>
    <t>Gestión, seguridad y mantenimiento</t>
  </si>
  <si>
    <t>Existe un plan de mantenimiento (control de vegetación, reparación de firmes, drenajes) para conservar la accesibilidad en el tiempo.</t>
  </si>
  <si>
    <t>Existen protocolos de emergencia en zona natural (puntos de encuentro, comunicación, evacuación, asistencia).</t>
  </si>
  <si>
    <t xml:space="preserve">MATRIZ DE VERIFICACIÓN – ACCESIBILIDAD EN ZONAS NATURALES 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</si>
  <si>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</si>
  <si>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Documento propiedad intelectual Arq. Carolina Pulgarín Pérez</t>
  </si>
  <si>
    <t>Este documento esta basado en el siguiente marco legal y normativo:
Ley estatutaria 1618 de 2013
NTC 6047 de 2014
NTC 6654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</si>
</sst>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theme="0"/>
      <name val="Loew"/>
      <family val="3"/>
    </font>
    <font>
      <sz val="14"/>
      <color theme="0"/>
      <name val="Loew"/>
      <family val="3"/>
    </font>
    <font>
      <b/>
      <sz val="14"/>
      <name val="Loew"/>
      <family val="3"/>
    </font>
    <font>
      <b/>
      <sz val="14"/>
      <color rgb="FF1F4E79"/>
      <name val="Loew"/>
      <family val="3"/>
    </font>
    <font>
      <i/>
      <sz val="14"/>
      <color theme="0" tint="-0.14999847407452621"/>
      <name val="Loew"/>
      <family val="3"/>
    </font>
    <font>
      <b/>
      <sz val="14"/>
      <color rgb="FFFFFFFF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D9D9D9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2" fillId="8" borderId="0" xfId="0" applyFont="1" applyFill="1" applyAlignment="1">
      <alignment horizontal="center" vertical="center" wrapText="1"/>
    </xf>
    <xf numFmtId="0" fontId="3" fillId="8" borderId="0" xfId="0" applyFont="1" applyFill="1"/>
    <xf numFmtId="0" fontId="1" fillId="0" borderId="0" xfId="0" applyFont="1"/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/>
    <xf numFmtId="0" fontId="7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zoomScale="60" zoomScaleNormal="60" workbookViewId="0">
      <selection activeCell="Q7" sqref="Q7"/>
    </sheetView>
  </sheetViews>
  <sheetFormatPr baseColWidth="10" defaultColWidth="9.140625" defaultRowHeight="21.75" x14ac:dyDescent="0.4"/>
  <cols>
    <col min="1" max="1" width="27.140625" style="4" customWidth="1"/>
    <col min="2" max="2" width="7" style="4" customWidth="1"/>
    <col min="3" max="3" width="78" style="4" customWidth="1"/>
    <col min="4" max="4" width="22" style="4" customWidth="1"/>
    <col min="5" max="5" width="10" style="4" customWidth="1"/>
    <col min="6" max="6" width="12" style="4" customWidth="1"/>
    <col min="7" max="7" width="44" style="4" customWidth="1"/>
    <col min="8" max="16384" width="9.140625" style="4"/>
  </cols>
  <sheetData>
    <row r="1" spans="1:7" ht="27.95" customHeight="1" x14ac:dyDescent="0.4">
      <c r="A1" s="2" t="s">
        <v>68</v>
      </c>
      <c r="B1" s="3"/>
      <c r="C1" s="3"/>
      <c r="D1" s="3"/>
      <c r="E1" s="3"/>
      <c r="F1" s="3"/>
      <c r="G1" s="3"/>
    </row>
    <row r="2" spans="1:7" ht="33" customHeight="1" x14ac:dyDescent="0.5">
      <c r="A2" s="5" t="s">
        <v>0</v>
      </c>
      <c r="B2" s="6"/>
      <c r="C2" s="6"/>
      <c r="D2" s="5" t="s">
        <v>1</v>
      </c>
      <c r="E2" s="6"/>
      <c r="F2" s="6"/>
      <c r="G2" s="6"/>
    </row>
    <row r="3" spans="1:7" ht="31.5" customHeight="1" x14ac:dyDescent="0.5">
      <c r="A3" s="5" t="s">
        <v>2</v>
      </c>
      <c r="B3" s="6"/>
      <c r="C3" s="6"/>
      <c r="D3" s="5" t="s">
        <v>3</v>
      </c>
      <c r="E3" s="5"/>
      <c r="F3" s="6"/>
      <c r="G3" s="6"/>
    </row>
    <row r="4" spans="1:7" x14ac:dyDescent="0.4">
      <c r="A4" s="6"/>
      <c r="B4" s="6"/>
      <c r="C4" s="6"/>
      <c r="D4" s="6"/>
      <c r="E4" s="6"/>
      <c r="F4" s="6"/>
      <c r="G4" s="6"/>
    </row>
    <row r="5" spans="1:7" ht="41.25" customHeight="1" x14ac:dyDescent="0.5">
      <c r="A5" s="7" t="s">
        <v>4</v>
      </c>
      <c r="B5" s="8"/>
      <c r="C5" s="8"/>
      <c r="D5" s="9" t="s">
        <v>5</v>
      </c>
      <c r="E5" s="10" t="s">
        <v>6</v>
      </c>
      <c r="F5" s="11" t="s">
        <v>7</v>
      </c>
      <c r="G5" s="12" t="s">
        <v>8</v>
      </c>
    </row>
    <row r="6" spans="1:7" ht="41.25" customHeight="1" x14ac:dyDescent="0.4">
      <c r="A6" s="13" t="s">
        <v>69</v>
      </c>
      <c r="B6" s="13"/>
      <c r="C6" s="13"/>
      <c r="D6" s="13"/>
      <c r="E6" s="13"/>
      <c r="F6" s="13"/>
      <c r="G6" s="13"/>
    </row>
    <row r="7" spans="1:7" ht="99" customHeight="1" x14ac:dyDescent="0.4">
      <c r="A7" s="1" t="s">
        <v>71</v>
      </c>
      <c r="B7" s="1"/>
      <c r="C7" s="1"/>
      <c r="D7" s="1"/>
      <c r="E7" s="1"/>
      <c r="F7" s="1"/>
      <c r="G7" s="1"/>
    </row>
    <row r="8" spans="1:7" x14ac:dyDescent="0.4">
      <c r="A8" s="14" t="s">
        <v>9</v>
      </c>
      <c r="B8" s="15"/>
      <c r="C8" s="15"/>
      <c r="D8" s="27"/>
      <c r="E8" s="28"/>
      <c r="F8" s="28"/>
      <c r="G8" s="28"/>
    </row>
    <row r="9" spans="1:7" x14ac:dyDescent="0.4">
      <c r="A9" s="16" t="s">
        <v>10</v>
      </c>
      <c r="B9" s="15"/>
      <c r="C9" s="15"/>
      <c r="D9" s="17">
        <f>SUM(E15:E61)</f>
        <v>0</v>
      </c>
      <c r="E9" s="15"/>
      <c r="F9" s="15"/>
      <c r="G9" s="15"/>
    </row>
    <row r="10" spans="1:7" x14ac:dyDescent="0.4">
      <c r="A10" s="16" t="s">
        <v>11</v>
      </c>
      <c r="B10" s="15"/>
      <c r="C10" s="15"/>
      <c r="D10" s="17">
        <f>2*COUNTIF(D15:D61,"&lt;&gt;No aplica") - 2*COUNTIF(D15:D61,"")</f>
        <v>0</v>
      </c>
      <c r="E10" s="15"/>
      <c r="F10" s="15"/>
      <c r="G10" s="15"/>
    </row>
    <row r="11" spans="1:7" x14ac:dyDescent="0.4">
      <c r="A11" s="16" t="s">
        <v>12</v>
      </c>
      <c r="B11" s="15"/>
      <c r="C11" s="15"/>
      <c r="D11" s="18" t="str">
        <f>IF(D10=0,"",D9/D10)</f>
        <v/>
      </c>
      <c r="E11" s="15"/>
      <c r="F11" s="15"/>
      <c r="G11" s="15"/>
    </row>
    <row r="12" spans="1:7" x14ac:dyDescent="0.4">
      <c r="A12" s="16" t="s">
        <v>13</v>
      </c>
      <c r="B12" s="15"/>
      <c r="C12" s="15"/>
      <c r="D12" s="17" t="str">
        <f>IF(D11="","",IF(D11&gt;=0.85,"Accesibilidad Consolidada",IF(D11&gt;=0.6,"En Desarrollo",IF(D11&gt;=0.4,"Con Brechas Significativas","Crítico / No conforme"))))</f>
        <v/>
      </c>
      <c r="E12" s="15"/>
      <c r="F12" s="15"/>
      <c r="G12" s="15"/>
    </row>
    <row r="13" spans="1:7" x14ac:dyDescent="0.4">
      <c r="A13" s="19" t="s">
        <v>70</v>
      </c>
      <c r="B13" s="19"/>
      <c r="C13" s="19"/>
      <c r="D13" s="19"/>
      <c r="E13" s="19"/>
      <c r="F13" s="19"/>
      <c r="G13" s="19"/>
    </row>
    <row r="14" spans="1:7" ht="24" customHeight="1" x14ac:dyDescent="0.4">
      <c r="A14" s="20" t="s">
        <v>14</v>
      </c>
      <c r="B14" s="20" t="s">
        <v>15</v>
      </c>
      <c r="C14" s="20" t="s">
        <v>16</v>
      </c>
      <c r="D14" s="20" t="s">
        <v>17</v>
      </c>
      <c r="E14" s="20" t="s">
        <v>18</v>
      </c>
      <c r="F14" s="20" t="s">
        <v>19</v>
      </c>
      <c r="G14" s="20" t="s">
        <v>20</v>
      </c>
    </row>
    <row r="15" spans="1:7" ht="20.100000000000001" customHeight="1" x14ac:dyDescent="0.4">
      <c r="A15" s="21" t="s">
        <v>21</v>
      </c>
      <c r="B15" s="15"/>
      <c r="C15" s="22"/>
      <c r="D15" s="15"/>
      <c r="E15" s="15"/>
      <c r="F15" s="15"/>
      <c r="G15" s="22"/>
    </row>
    <row r="16" spans="1:7" ht="71.25" customHeight="1" x14ac:dyDescent="0.4">
      <c r="A16" s="23" t="s">
        <v>21</v>
      </c>
      <c r="B16" s="24">
        <v>1</v>
      </c>
      <c r="C16" s="23" t="s">
        <v>22</v>
      </c>
      <c r="D16" s="25"/>
      <c r="E16" s="24" t="str">
        <f>IF(D16="Cumple plenamente",2,IF(D16="Cumple parcialmente",1,IF(D16="No cumple",0,"")))</f>
        <v/>
      </c>
      <c r="F16" s="24" t="str">
        <f>IF(D16="Cumple plenamente","🟢",IF(D16="Cumple parcialmente","🟡",IF(D16="No cumple","🔴",IF(D16="No aplica","N/A",""))))</f>
        <v/>
      </c>
      <c r="G16" s="26"/>
    </row>
    <row r="17" spans="1:7" ht="54" customHeight="1" x14ac:dyDescent="0.4">
      <c r="A17" s="23" t="s">
        <v>21</v>
      </c>
      <c r="B17" s="24">
        <v>2</v>
      </c>
      <c r="C17" s="23" t="s">
        <v>23</v>
      </c>
      <c r="D17" s="25"/>
      <c r="E17" s="24" t="str">
        <f>IF(D17="Cumple plenamente",2,IF(D17="Cumple parcialmente",1,IF(D17="No cumple",0,"")))</f>
        <v/>
      </c>
      <c r="F17" s="24" t="str">
        <f>IF(D17="Cumple plenamente","🟢",IF(D17="Cumple parcialmente","🟡",IF(D17="No cumple","🔴",IF(D17="No aplica","N/A",""))))</f>
        <v/>
      </c>
      <c r="G17" s="26"/>
    </row>
    <row r="18" spans="1:7" ht="76.5" customHeight="1" x14ac:dyDescent="0.4">
      <c r="A18" s="23" t="s">
        <v>21</v>
      </c>
      <c r="B18" s="24">
        <v>3</v>
      </c>
      <c r="C18" s="23" t="s">
        <v>24</v>
      </c>
      <c r="D18" s="25"/>
      <c r="E18" s="24" t="str">
        <f>IF(D18="Cumple plenamente",2,IF(D18="Cumple parcialmente",1,IF(D18="No cumple",0,"")))</f>
        <v/>
      </c>
      <c r="F18" s="24" t="str">
        <f>IF(D18="Cumple plenamente","🟢",IF(D18="Cumple parcialmente","🟡",IF(D18="No cumple","🔴",IF(D18="No aplica","N/A",""))))</f>
        <v/>
      </c>
      <c r="G18" s="26"/>
    </row>
    <row r="19" spans="1:7" ht="20.100000000000001" customHeight="1" x14ac:dyDescent="0.4">
      <c r="A19" s="21" t="s">
        <v>25</v>
      </c>
      <c r="B19" s="15"/>
      <c r="C19" s="22"/>
      <c r="D19" s="15"/>
      <c r="E19" s="15"/>
      <c r="F19" s="15"/>
      <c r="G19" s="22"/>
    </row>
    <row r="20" spans="1:7" ht="66.75" customHeight="1" x14ac:dyDescent="0.4">
      <c r="A20" s="23" t="s">
        <v>25</v>
      </c>
      <c r="B20" s="24">
        <v>4</v>
      </c>
      <c r="C20" s="23" t="s">
        <v>26</v>
      </c>
      <c r="D20" s="25"/>
      <c r="E20" s="24" t="str">
        <f>IF(D20="Cumple plenamente",2,IF(D20="Cumple parcialmente",1,IF(D20="No cumple",0,"")))</f>
        <v/>
      </c>
      <c r="F20" s="24" t="str">
        <f>IF(D20="Cumple plenamente","🟢",IF(D20="Cumple parcialmente","🟡",IF(D20="No cumple","🔴",IF(D20="No aplica","N/A",""))))</f>
        <v/>
      </c>
      <c r="G20" s="26"/>
    </row>
    <row r="21" spans="1:7" ht="54" customHeight="1" x14ac:dyDescent="0.4">
      <c r="A21" s="23" t="s">
        <v>25</v>
      </c>
      <c r="B21" s="24">
        <v>5</v>
      </c>
      <c r="C21" s="23" t="s">
        <v>27</v>
      </c>
      <c r="D21" s="25"/>
      <c r="E21" s="24" t="str">
        <f>IF(D21="Cumple plenamente",2,IF(D21="Cumple parcialmente",1,IF(D21="No cumple",0,"")))</f>
        <v/>
      </c>
      <c r="F21" s="24" t="str">
        <f>IF(D21="Cumple plenamente","🟢",IF(D21="Cumple parcialmente","🟡",IF(D21="No cumple","🔴",IF(D21="No aplica","N/A",""))))</f>
        <v/>
      </c>
      <c r="G21" s="26"/>
    </row>
    <row r="22" spans="1:7" ht="76.5" customHeight="1" x14ac:dyDescent="0.4">
      <c r="A22" s="23" t="s">
        <v>25</v>
      </c>
      <c r="B22" s="24">
        <v>6</v>
      </c>
      <c r="C22" s="23" t="s">
        <v>28</v>
      </c>
      <c r="D22" s="25"/>
      <c r="E22" s="24" t="str">
        <f>IF(D22="Cumple plenamente",2,IF(D22="Cumple parcialmente",1,IF(D22="No cumple",0,"")))</f>
        <v/>
      </c>
      <c r="F22" s="24" t="str">
        <f>IF(D22="Cumple plenamente","🟢",IF(D22="Cumple parcialmente","🟡",IF(D22="No cumple","🔴",IF(D22="No aplica","N/A",""))))</f>
        <v/>
      </c>
      <c r="G22" s="26"/>
    </row>
    <row r="23" spans="1:7" ht="20.100000000000001" customHeight="1" x14ac:dyDescent="0.4">
      <c r="A23" s="21" t="s">
        <v>29</v>
      </c>
      <c r="B23" s="15"/>
      <c r="C23" s="22"/>
      <c r="D23" s="15"/>
      <c r="E23" s="15"/>
      <c r="F23" s="15"/>
      <c r="G23" s="22"/>
    </row>
    <row r="24" spans="1:7" ht="54" customHeight="1" x14ac:dyDescent="0.4">
      <c r="A24" s="23" t="s">
        <v>29</v>
      </c>
      <c r="B24" s="24">
        <v>7</v>
      </c>
      <c r="C24" s="23" t="s">
        <v>30</v>
      </c>
      <c r="D24" s="25"/>
      <c r="E24" s="24" t="str">
        <f>IF(D24="Cumple plenamente",2,IF(D24="Cumple parcialmente",1,IF(D24="No cumple",0,"")))</f>
        <v/>
      </c>
      <c r="F24" s="24" t="str">
        <f>IF(D24="Cumple plenamente","🟢",IF(D24="Cumple parcialmente","🟡",IF(D24="No cumple","🔴",IF(D24="No aplica","N/A",""))))</f>
        <v/>
      </c>
      <c r="G24" s="26"/>
    </row>
    <row r="25" spans="1:7" ht="72.75" customHeight="1" x14ac:dyDescent="0.4">
      <c r="A25" s="23" t="s">
        <v>29</v>
      </c>
      <c r="B25" s="24">
        <v>8</v>
      </c>
      <c r="C25" s="23" t="s">
        <v>31</v>
      </c>
      <c r="D25" s="25"/>
      <c r="E25" s="24" t="str">
        <f>IF(D25="Cumple plenamente",2,IF(D25="Cumple parcialmente",1,IF(D25="No cumple",0,"")))</f>
        <v/>
      </c>
      <c r="F25" s="24" t="str">
        <f>IF(D25="Cumple plenamente","🟢",IF(D25="Cumple parcialmente","🟡",IF(D25="No cumple","🔴",IF(D25="No aplica","N/A",""))))</f>
        <v/>
      </c>
      <c r="G25" s="26"/>
    </row>
    <row r="26" spans="1:7" ht="91.5" customHeight="1" x14ac:dyDescent="0.4">
      <c r="A26" s="23" t="s">
        <v>29</v>
      </c>
      <c r="B26" s="24">
        <v>9</v>
      </c>
      <c r="C26" s="23" t="s">
        <v>32</v>
      </c>
      <c r="D26" s="25"/>
      <c r="E26" s="24" t="str">
        <f>IF(D26="Cumple plenamente",2,IF(D26="Cumple parcialmente",1,IF(D26="No cumple",0,"")))</f>
        <v/>
      </c>
      <c r="F26" s="24" t="str">
        <f>IF(D26="Cumple plenamente","🟢",IF(D26="Cumple parcialmente","🟡",IF(D26="No cumple","🔴",IF(D26="No aplica","N/A",""))))</f>
        <v/>
      </c>
      <c r="G26" s="26"/>
    </row>
    <row r="27" spans="1:7" ht="20.100000000000001" customHeight="1" x14ac:dyDescent="0.4">
      <c r="A27" s="21" t="s">
        <v>33</v>
      </c>
      <c r="B27" s="15"/>
      <c r="C27" s="22"/>
      <c r="D27" s="15"/>
      <c r="E27" s="15"/>
      <c r="F27" s="15"/>
      <c r="G27" s="22"/>
    </row>
    <row r="28" spans="1:7" ht="75" customHeight="1" x14ac:dyDescent="0.4">
      <c r="A28" s="23" t="s">
        <v>33</v>
      </c>
      <c r="B28" s="24">
        <v>10</v>
      </c>
      <c r="C28" s="23" t="s">
        <v>34</v>
      </c>
      <c r="D28" s="25"/>
      <c r="E28" s="24" t="str">
        <f>IF(D28="Cumple plenamente",2,IF(D28="Cumple parcialmente",1,IF(D28="No cumple",0,"")))</f>
        <v/>
      </c>
      <c r="F28" s="24" t="str">
        <f>IF(D28="Cumple plenamente","🟢",IF(D28="Cumple parcialmente","🟡",IF(D28="No cumple","🔴",IF(D28="No aplica","N/A",""))))</f>
        <v/>
      </c>
      <c r="G28" s="26"/>
    </row>
    <row r="29" spans="1:7" ht="71.25" customHeight="1" x14ac:dyDescent="0.4">
      <c r="A29" s="23" t="s">
        <v>33</v>
      </c>
      <c r="B29" s="24">
        <v>11</v>
      </c>
      <c r="C29" s="23" t="s">
        <v>35</v>
      </c>
      <c r="D29" s="25"/>
      <c r="E29" s="24" t="str">
        <f>IF(D29="Cumple plenamente",2,IF(D29="Cumple parcialmente",1,IF(D29="No cumple",0,"")))</f>
        <v/>
      </c>
      <c r="F29" s="24" t="str">
        <f>IF(D29="Cumple plenamente","🟢",IF(D29="Cumple parcialmente","🟡",IF(D29="No cumple","🔴",IF(D29="No aplica","N/A",""))))</f>
        <v/>
      </c>
      <c r="G29" s="26"/>
    </row>
    <row r="30" spans="1:7" ht="63" customHeight="1" x14ac:dyDescent="0.4">
      <c r="A30" s="23" t="s">
        <v>33</v>
      </c>
      <c r="B30" s="24">
        <v>12</v>
      </c>
      <c r="C30" s="23" t="s">
        <v>36</v>
      </c>
      <c r="D30" s="25"/>
      <c r="E30" s="24" t="str">
        <f>IF(D30="Cumple plenamente",2,IF(D30="Cumple parcialmente",1,IF(D30="No cumple",0,"")))</f>
        <v/>
      </c>
      <c r="F30" s="24" t="str">
        <f>IF(D30="Cumple plenamente","🟢",IF(D30="Cumple parcialmente","🟡",IF(D30="No cumple","🔴",IF(D30="No aplica","N/A",""))))</f>
        <v/>
      </c>
      <c r="G30" s="26"/>
    </row>
    <row r="31" spans="1:7" ht="20.100000000000001" customHeight="1" x14ac:dyDescent="0.4">
      <c r="A31" s="21" t="s">
        <v>37</v>
      </c>
      <c r="B31" s="15"/>
      <c r="C31" s="22"/>
      <c r="D31" s="15"/>
      <c r="E31" s="15"/>
      <c r="F31" s="15"/>
      <c r="G31" s="22"/>
    </row>
    <row r="32" spans="1:7" ht="54" customHeight="1" x14ac:dyDescent="0.4">
      <c r="A32" s="23" t="s">
        <v>37</v>
      </c>
      <c r="B32" s="24">
        <v>13</v>
      </c>
      <c r="C32" s="23" t="s">
        <v>38</v>
      </c>
      <c r="D32" s="25"/>
      <c r="E32" s="24" t="str">
        <f t="shared" ref="E32:E37" si="0">IF(D32="Cumple plenamente",2,IF(D32="Cumple parcialmente",1,IF(D32="No cumple",0,"")))</f>
        <v/>
      </c>
      <c r="F32" s="24" t="str">
        <f t="shared" ref="F32:F37" si="1">IF(D32="Cumple plenamente","🟢",IF(D32="Cumple parcialmente","🟡",IF(D32="No cumple","🔴",IF(D32="No aplica","N/A",""))))</f>
        <v/>
      </c>
      <c r="G32" s="26"/>
    </row>
    <row r="33" spans="1:7" ht="54" customHeight="1" x14ac:dyDescent="0.4">
      <c r="A33" s="23" t="s">
        <v>37</v>
      </c>
      <c r="B33" s="24">
        <v>14</v>
      </c>
      <c r="C33" s="23" t="s">
        <v>39</v>
      </c>
      <c r="D33" s="25"/>
      <c r="E33" s="24" t="str">
        <f t="shared" si="0"/>
        <v/>
      </c>
      <c r="F33" s="24" t="str">
        <f t="shared" si="1"/>
        <v/>
      </c>
      <c r="G33" s="26"/>
    </row>
    <row r="34" spans="1:7" ht="54" customHeight="1" x14ac:dyDescent="0.4">
      <c r="A34" s="23" t="s">
        <v>37</v>
      </c>
      <c r="B34" s="24">
        <v>15</v>
      </c>
      <c r="C34" s="23" t="s">
        <v>40</v>
      </c>
      <c r="D34" s="25"/>
      <c r="E34" s="24" t="str">
        <f t="shared" si="0"/>
        <v/>
      </c>
      <c r="F34" s="24" t="str">
        <f t="shared" si="1"/>
        <v/>
      </c>
      <c r="G34" s="26"/>
    </row>
    <row r="35" spans="1:7" ht="54" customHeight="1" x14ac:dyDescent="0.4">
      <c r="A35" s="23" t="s">
        <v>37</v>
      </c>
      <c r="B35" s="24">
        <v>16</v>
      </c>
      <c r="C35" s="23" t="s">
        <v>41</v>
      </c>
      <c r="D35" s="25"/>
      <c r="E35" s="24" t="str">
        <f t="shared" si="0"/>
        <v/>
      </c>
      <c r="F35" s="24" t="str">
        <f t="shared" si="1"/>
        <v/>
      </c>
      <c r="G35" s="26"/>
    </row>
    <row r="36" spans="1:7" ht="54" customHeight="1" x14ac:dyDescent="0.4">
      <c r="A36" s="23" t="s">
        <v>37</v>
      </c>
      <c r="B36" s="24">
        <v>17</v>
      </c>
      <c r="C36" s="23" t="s">
        <v>42</v>
      </c>
      <c r="D36" s="25"/>
      <c r="E36" s="24" t="str">
        <f t="shared" si="0"/>
        <v/>
      </c>
      <c r="F36" s="24" t="str">
        <f t="shared" si="1"/>
        <v/>
      </c>
      <c r="G36" s="26"/>
    </row>
    <row r="37" spans="1:7" ht="54" customHeight="1" x14ac:dyDescent="0.4">
      <c r="A37" s="23" t="s">
        <v>37</v>
      </c>
      <c r="B37" s="24">
        <v>18</v>
      </c>
      <c r="C37" s="23" t="s">
        <v>43</v>
      </c>
      <c r="D37" s="25"/>
      <c r="E37" s="24" t="str">
        <f t="shared" si="0"/>
        <v/>
      </c>
      <c r="F37" s="24" t="str">
        <f t="shared" si="1"/>
        <v/>
      </c>
      <c r="G37" s="26"/>
    </row>
    <row r="38" spans="1:7" ht="20.100000000000001" customHeight="1" x14ac:dyDescent="0.4">
      <c r="A38" s="21" t="s">
        <v>44</v>
      </c>
      <c r="B38" s="15"/>
      <c r="C38" s="22"/>
      <c r="D38" s="15"/>
      <c r="E38" s="15"/>
      <c r="F38" s="15"/>
      <c r="G38" s="22"/>
    </row>
    <row r="39" spans="1:7" ht="54" customHeight="1" x14ac:dyDescent="0.4">
      <c r="A39" s="23" t="s">
        <v>44</v>
      </c>
      <c r="B39" s="24">
        <v>19</v>
      </c>
      <c r="C39" s="23" t="s">
        <v>45</v>
      </c>
      <c r="D39" s="25"/>
      <c r="E39" s="24" t="str">
        <f>IF(D39="Cumple plenamente",2,IF(D39="Cumple parcialmente",1,IF(D39="No cumple",0,"")))</f>
        <v/>
      </c>
      <c r="F39" s="24" t="str">
        <f>IF(D39="Cumple plenamente","🟢",IF(D39="Cumple parcialmente","🟡",IF(D39="No cumple","🔴",IF(D39="No aplica","N/A",""))))</f>
        <v/>
      </c>
      <c r="G39" s="26"/>
    </row>
    <row r="40" spans="1:7" ht="54" customHeight="1" x14ac:dyDescent="0.4">
      <c r="A40" s="23" t="s">
        <v>44</v>
      </c>
      <c r="B40" s="24">
        <v>20</v>
      </c>
      <c r="C40" s="23" t="s">
        <v>46</v>
      </c>
      <c r="D40" s="25"/>
      <c r="E40" s="24" t="str">
        <f>IF(D40="Cumple plenamente",2,IF(D40="Cumple parcialmente",1,IF(D40="No cumple",0,"")))</f>
        <v/>
      </c>
      <c r="F40" s="24" t="str">
        <f>IF(D40="Cumple plenamente","🟢",IF(D40="Cumple parcialmente","🟡",IF(D40="No cumple","🔴",IF(D40="No aplica","N/A",""))))</f>
        <v/>
      </c>
      <c r="G40" s="26"/>
    </row>
    <row r="41" spans="1:7" ht="54" customHeight="1" x14ac:dyDescent="0.4">
      <c r="A41" s="23" t="s">
        <v>44</v>
      </c>
      <c r="B41" s="24">
        <v>21</v>
      </c>
      <c r="C41" s="23" t="s">
        <v>47</v>
      </c>
      <c r="D41" s="25"/>
      <c r="E41" s="24" t="str">
        <f>IF(D41="Cumple plenamente",2,IF(D41="Cumple parcialmente",1,IF(D41="No cumple",0,"")))</f>
        <v/>
      </c>
      <c r="F41" s="24" t="str">
        <f>IF(D41="Cumple plenamente","🟢",IF(D41="Cumple parcialmente","🟡",IF(D41="No cumple","🔴",IF(D41="No aplica","N/A",""))))</f>
        <v/>
      </c>
      <c r="G41" s="26"/>
    </row>
    <row r="42" spans="1:7" ht="54" customHeight="1" x14ac:dyDescent="0.4">
      <c r="A42" s="23" t="s">
        <v>44</v>
      </c>
      <c r="B42" s="24">
        <v>22</v>
      </c>
      <c r="C42" s="23" t="s">
        <v>48</v>
      </c>
      <c r="D42" s="25"/>
      <c r="E42" s="24" t="str">
        <f>IF(D42="Cumple plenamente",2,IF(D42="Cumple parcialmente",1,IF(D42="No cumple",0,"")))</f>
        <v/>
      </c>
      <c r="F42" s="24" t="str">
        <f>IF(D42="Cumple plenamente","🟢",IF(D42="Cumple parcialmente","🟡",IF(D42="No cumple","🔴",IF(D42="No aplica","N/A",""))))</f>
        <v/>
      </c>
      <c r="G42" s="26"/>
    </row>
    <row r="43" spans="1:7" ht="20.100000000000001" customHeight="1" x14ac:dyDescent="0.4">
      <c r="A43" s="21" t="s">
        <v>49</v>
      </c>
      <c r="B43" s="15"/>
      <c r="C43" s="22"/>
      <c r="D43" s="15"/>
      <c r="E43" s="15"/>
      <c r="F43" s="15"/>
      <c r="G43" s="22"/>
    </row>
    <row r="44" spans="1:7" ht="75" customHeight="1" x14ac:dyDescent="0.4">
      <c r="A44" s="23" t="s">
        <v>49</v>
      </c>
      <c r="B44" s="24">
        <v>23</v>
      </c>
      <c r="C44" s="23" t="s">
        <v>50</v>
      </c>
      <c r="D44" s="25"/>
      <c r="E44" s="24" t="str">
        <f>IF(D44="Cumple plenamente",2,IF(D44="Cumple parcialmente",1,IF(D44="No cumple",0,"")))</f>
        <v/>
      </c>
      <c r="F44" s="24" t="str">
        <f>IF(D44="Cumple plenamente","🟢",IF(D44="Cumple parcialmente","🟡",IF(D44="No cumple","🔴",IF(D44="No aplica","N/A",""))))</f>
        <v/>
      </c>
      <c r="G44" s="26"/>
    </row>
    <row r="45" spans="1:7" ht="54" customHeight="1" x14ac:dyDescent="0.4">
      <c r="A45" s="23" t="s">
        <v>49</v>
      </c>
      <c r="B45" s="24">
        <v>24</v>
      </c>
      <c r="C45" s="23" t="s">
        <v>51</v>
      </c>
      <c r="D45" s="25"/>
      <c r="E45" s="24" t="str">
        <f>IF(D45="Cumple plenamente",2,IF(D45="Cumple parcialmente",1,IF(D45="No cumple",0,"")))</f>
        <v/>
      </c>
      <c r="F45" s="24" t="str">
        <f>IF(D45="Cumple plenamente","🟢",IF(D45="Cumple parcialmente","🟡",IF(D45="No cumple","🔴",IF(D45="No aplica","N/A",""))))</f>
        <v/>
      </c>
      <c r="G45" s="26"/>
    </row>
    <row r="46" spans="1:7" ht="28.5" customHeight="1" x14ac:dyDescent="0.4">
      <c r="A46" s="21" t="s">
        <v>52</v>
      </c>
      <c r="B46" s="15"/>
      <c r="C46" s="22"/>
      <c r="D46" s="15"/>
      <c r="E46" s="15"/>
      <c r="F46" s="15"/>
      <c r="G46" s="22"/>
    </row>
    <row r="47" spans="1:7" ht="71.25" customHeight="1" x14ac:dyDescent="0.4">
      <c r="A47" s="23" t="s">
        <v>52</v>
      </c>
      <c r="B47" s="24">
        <v>25</v>
      </c>
      <c r="C47" s="23" t="s">
        <v>53</v>
      </c>
      <c r="D47" s="25"/>
      <c r="E47" s="24" t="str">
        <f>IF(D47="Cumple plenamente",2,IF(D47="Cumple parcialmente",1,IF(D47="No cumple",0,"")))</f>
        <v/>
      </c>
      <c r="F47" s="24" t="str">
        <f>IF(D47="Cumple plenamente","🟢",IF(D47="Cumple parcialmente","🟡",IF(D47="No cumple","🔴",IF(D47="No aplica","N/A",""))))</f>
        <v/>
      </c>
      <c r="G47" s="26"/>
    </row>
    <row r="48" spans="1:7" ht="69" customHeight="1" x14ac:dyDescent="0.4">
      <c r="A48" s="23" t="s">
        <v>52</v>
      </c>
      <c r="B48" s="24">
        <v>26</v>
      </c>
      <c r="C48" s="23" t="s">
        <v>54</v>
      </c>
      <c r="D48" s="25"/>
      <c r="E48" s="24" t="str">
        <f>IF(D48="Cumple plenamente",2,IF(D48="Cumple parcialmente",1,IF(D48="No cumple",0,"")))</f>
        <v/>
      </c>
      <c r="F48" s="24" t="str">
        <f>IF(D48="Cumple plenamente","🟢",IF(D48="Cumple parcialmente","🟡",IF(D48="No cumple","🔴",IF(D48="No aplica","N/A",""))))</f>
        <v/>
      </c>
      <c r="G48" s="26"/>
    </row>
    <row r="49" spans="1:7" ht="54" customHeight="1" x14ac:dyDescent="0.4">
      <c r="A49" s="23" t="s">
        <v>52</v>
      </c>
      <c r="B49" s="24">
        <v>27</v>
      </c>
      <c r="C49" s="23" t="s">
        <v>55</v>
      </c>
      <c r="D49" s="25"/>
      <c r="E49" s="24" t="str">
        <f>IF(D49="Cumple plenamente",2,IF(D49="Cumple parcialmente",1,IF(D49="No cumple",0,"")))</f>
        <v/>
      </c>
      <c r="F49" s="24" t="str">
        <f>IF(D49="Cumple plenamente","🟢",IF(D49="Cumple parcialmente","🟡",IF(D49="No cumple","🔴",IF(D49="No aplica","N/A",""))))</f>
        <v/>
      </c>
      <c r="G49" s="26"/>
    </row>
    <row r="50" spans="1:7" ht="20.100000000000001" customHeight="1" x14ac:dyDescent="0.4">
      <c r="A50" s="21" t="s">
        <v>56</v>
      </c>
      <c r="B50" s="15"/>
      <c r="C50" s="22"/>
      <c r="D50" s="15"/>
      <c r="E50" s="15"/>
      <c r="F50" s="15"/>
      <c r="G50" s="22"/>
    </row>
    <row r="51" spans="1:7" ht="72.75" customHeight="1" x14ac:dyDescent="0.4">
      <c r="A51" s="23" t="s">
        <v>56</v>
      </c>
      <c r="B51" s="24">
        <v>28</v>
      </c>
      <c r="C51" s="23" t="s">
        <v>57</v>
      </c>
      <c r="D51" s="25"/>
      <c r="E51" s="24" t="str">
        <f>IF(D51="Cumple plenamente",2,IF(D51="Cumple parcialmente",1,IF(D51="No cumple",0,"")))</f>
        <v/>
      </c>
      <c r="F51" s="24" t="str">
        <f>IF(D51="Cumple plenamente","🟢",IF(D51="Cumple parcialmente","🟡",IF(D51="No cumple","🔴",IF(D51="No aplica","N/A",""))))</f>
        <v/>
      </c>
      <c r="G51" s="26"/>
    </row>
    <row r="52" spans="1:7" ht="70.5" customHeight="1" x14ac:dyDescent="0.4">
      <c r="A52" s="23" t="s">
        <v>56</v>
      </c>
      <c r="B52" s="24">
        <v>29</v>
      </c>
      <c r="C52" s="23" t="s">
        <v>58</v>
      </c>
      <c r="D52" s="25"/>
      <c r="E52" s="24" t="str">
        <f>IF(D52="Cumple plenamente",2,IF(D52="Cumple parcialmente",1,IF(D52="No cumple",0,"")))</f>
        <v/>
      </c>
      <c r="F52" s="24" t="str">
        <f>IF(D52="Cumple plenamente","🟢",IF(D52="Cumple parcialmente","🟡",IF(D52="No cumple","🔴",IF(D52="No aplica","N/A",""))))</f>
        <v/>
      </c>
      <c r="G52" s="26"/>
    </row>
    <row r="53" spans="1:7" ht="20.100000000000001" customHeight="1" x14ac:dyDescent="0.4">
      <c r="A53" s="21" t="s">
        <v>59</v>
      </c>
      <c r="B53" s="15"/>
      <c r="C53" s="22"/>
      <c r="D53" s="15"/>
      <c r="E53" s="15"/>
      <c r="F53" s="15"/>
      <c r="G53" s="22"/>
    </row>
    <row r="54" spans="1:7" ht="72.75" customHeight="1" x14ac:dyDescent="0.4">
      <c r="A54" s="23" t="s">
        <v>59</v>
      </c>
      <c r="B54" s="24">
        <v>30</v>
      </c>
      <c r="C54" s="23" t="s">
        <v>60</v>
      </c>
      <c r="D54" s="25"/>
      <c r="E54" s="24" t="str">
        <f>IF(D54="Cumple plenamente",2,IF(D54="Cumple parcialmente",1,IF(D54="No cumple",0,"")))</f>
        <v/>
      </c>
      <c r="F54" s="24" t="str">
        <f>IF(D54="Cumple plenamente","🟢",IF(D54="Cumple parcialmente","🟡",IF(D54="No cumple","🔴",IF(D54="No aplica","N/A",""))))</f>
        <v/>
      </c>
      <c r="G54" s="26"/>
    </row>
    <row r="55" spans="1:7" ht="54" customHeight="1" x14ac:dyDescent="0.4">
      <c r="A55" s="23" t="s">
        <v>59</v>
      </c>
      <c r="B55" s="24">
        <v>31</v>
      </c>
      <c r="C55" s="23" t="s">
        <v>61</v>
      </c>
      <c r="D55" s="25"/>
      <c r="E55" s="24" t="str">
        <f>IF(D55="Cumple plenamente",2,IF(D55="Cumple parcialmente",1,IF(D55="No cumple",0,"")))</f>
        <v/>
      </c>
      <c r="F55" s="24" t="str">
        <f>IF(D55="Cumple plenamente","🟢",IF(D55="Cumple parcialmente","🟡",IF(D55="No cumple","🔴",IF(D55="No aplica","N/A",""))))</f>
        <v/>
      </c>
      <c r="G55" s="26"/>
    </row>
    <row r="56" spans="1:7" ht="66.75" customHeight="1" x14ac:dyDescent="0.4">
      <c r="A56" s="23" t="s">
        <v>59</v>
      </c>
      <c r="B56" s="24">
        <v>32</v>
      </c>
      <c r="C56" s="23" t="s">
        <v>62</v>
      </c>
      <c r="D56" s="25"/>
      <c r="E56" s="24" t="str">
        <f>IF(D56="Cumple plenamente",2,IF(D56="Cumple parcialmente",1,IF(D56="No cumple",0,"")))</f>
        <v/>
      </c>
      <c r="F56" s="24" t="str">
        <f>IF(D56="Cumple plenamente","🟢",IF(D56="Cumple parcialmente","🟡",IF(D56="No cumple","🔴",IF(D56="No aplica","N/A",""))))</f>
        <v/>
      </c>
      <c r="G56" s="26"/>
    </row>
    <row r="57" spans="1:7" ht="66.75" customHeight="1" x14ac:dyDescent="0.4">
      <c r="A57" s="23" t="s">
        <v>59</v>
      </c>
      <c r="B57" s="24">
        <v>33</v>
      </c>
      <c r="C57" s="23" t="s">
        <v>63</v>
      </c>
      <c r="D57" s="25"/>
      <c r="E57" s="24" t="str">
        <f>IF(D57="Cumple plenamente",2,IF(D57="Cumple parcialmente",1,IF(D57="No cumple",0,"")))</f>
        <v/>
      </c>
      <c r="F57" s="24" t="str">
        <f>IF(D57="Cumple plenamente","🟢",IF(D57="Cumple parcialmente","🟡",IF(D57="No cumple","🔴",IF(D57="No aplica","N/A",""))))</f>
        <v/>
      </c>
      <c r="G57" s="26"/>
    </row>
    <row r="58" spans="1:7" ht="54" customHeight="1" x14ac:dyDescent="0.4">
      <c r="A58" s="23" t="s">
        <v>59</v>
      </c>
      <c r="B58" s="24">
        <v>34</v>
      </c>
      <c r="C58" s="23" t="s">
        <v>64</v>
      </c>
      <c r="D58" s="25"/>
      <c r="E58" s="24" t="str">
        <f>IF(D58="Cumple plenamente",2,IF(D58="Cumple parcialmente",1,IF(D58="No cumple",0,"")))</f>
        <v/>
      </c>
      <c r="F58" s="24" t="str">
        <f>IF(D58="Cumple plenamente","🟢",IF(D58="Cumple parcialmente","🟡",IF(D58="No cumple","🔴",IF(D58="No aplica","N/A",""))))</f>
        <v/>
      </c>
      <c r="G58" s="26"/>
    </row>
    <row r="59" spans="1:7" ht="20.100000000000001" customHeight="1" x14ac:dyDescent="0.4">
      <c r="A59" s="21" t="s">
        <v>65</v>
      </c>
      <c r="B59" s="15"/>
      <c r="C59" s="22"/>
      <c r="D59" s="15"/>
      <c r="E59" s="15"/>
      <c r="F59" s="15"/>
      <c r="G59" s="22"/>
    </row>
    <row r="60" spans="1:7" ht="67.5" customHeight="1" x14ac:dyDescent="0.4">
      <c r="A60" s="23" t="s">
        <v>65</v>
      </c>
      <c r="B60" s="24">
        <v>35</v>
      </c>
      <c r="C60" s="23" t="s">
        <v>66</v>
      </c>
      <c r="D60" s="25"/>
      <c r="E60" s="24" t="str">
        <f>IF(D60="Cumple plenamente",2,IF(D60="Cumple parcialmente",1,IF(D60="No cumple",0,"")))</f>
        <v/>
      </c>
      <c r="F60" s="24" t="str">
        <f>IF(D60="Cumple plenamente","🟢",IF(D60="Cumple parcialmente","🟡",IF(D60="No cumple","🔴",IF(D60="No aplica","N/A",""))))</f>
        <v/>
      </c>
      <c r="G60" s="26"/>
    </row>
    <row r="61" spans="1:7" ht="67.5" customHeight="1" x14ac:dyDescent="0.4">
      <c r="A61" s="23" t="s">
        <v>65</v>
      </c>
      <c r="B61" s="24">
        <v>36</v>
      </c>
      <c r="C61" s="23" t="s">
        <v>67</v>
      </c>
      <c r="D61" s="25"/>
      <c r="E61" s="24" t="str">
        <f>IF(D61="Cumple plenamente",2,IF(D61="Cumple parcialmente",1,IF(D61="No cumple",0,"")))</f>
        <v/>
      </c>
      <c r="F61" s="24" t="str">
        <f>IF(D61="Cumple plenamente","🟢",IF(D61="Cumple parcialmente","🟡",IF(D61="No cumple","🔴",IF(D61="No aplica","N/A",""))))</f>
        <v/>
      </c>
      <c r="G61" s="26"/>
    </row>
  </sheetData>
  <sheetProtection algorithmName="SHA-512" hashValue="wnnQlEKIxv1XeEnDKle4w4ow5E4a6BsLV+XfNv+XUsuw9o5sF3Dh711revuGr8XZQ6HVbEa5AuUMzqO9mKcFqw==" saltValue="z7txbko2gK4bN9Ae9zAzSw==" spinCount="100000" sheet="1" objects="1" scenarios="1"/>
  <autoFilter ref="A14:G61" xr:uid="{00000000-0009-0000-0000-000000000000}"/>
  <mergeCells count="31">
    <mergeCell ref="A53:G53"/>
    <mergeCell ref="A2:C2"/>
    <mergeCell ref="A59:G59"/>
    <mergeCell ref="A5:C5"/>
    <mergeCell ref="A9:C9"/>
    <mergeCell ref="A31:G31"/>
    <mergeCell ref="D11:G11"/>
    <mergeCell ref="A50:G50"/>
    <mergeCell ref="A46:G46"/>
    <mergeCell ref="A11:C11"/>
    <mergeCell ref="A43:G43"/>
    <mergeCell ref="A15:G15"/>
    <mergeCell ref="D3:G3"/>
    <mergeCell ref="D10:G10"/>
    <mergeCell ref="D9:G9"/>
    <mergeCell ref="A23:G23"/>
    <mergeCell ref="A1:G1"/>
    <mergeCell ref="A10:C10"/>
    <mergeCell ref="D12:G12"/>
    <mergeCell ref="D2:G2"/>
    <mergeCell ref="A38:G38"/>
    <mergeCell ref="A12:C12"/>
    <mergeCell ref="A19:G19"/>
    <mergeCell ref="A27:G27"/>
    <mergeCell ref="A8:C8"/>
    <mergeCell ref="A6:G6"/>
    <mergeCell ref="A13:G13"/>
    <mergeCell ref="A3:C3"/>
    <mergeCell ref="A7:G7"/>
    <mergeCell ref="A4:G4"/>
    <mergeCell ref="D8:G8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61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61">
    <cfRule type="iconSet" priority="8">
      <iconSet>
        <cfvo type="num" val="0"/>
        <cfvo type="num" val="1"/>
        <cfvo type="num" val="2"/>
      </iconSet>
    </cfRule>
  </conditionalFormatting>
  <dataValidations count="1">
    <dataValidation type="list" allowBlank="1" sqref="D16:D18 D20:D22 D24:D26 D28:D30 D32:D37 D39:D42 D44:D45 D47:D49 D51:D52 D54:D58 D60:D61" xr:uid="{00000000-0002-0000-0000-000000000000}">
      <formula1>"Cumple plenamente,Cumple parcialmente,No cumple,No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Carolina Pulgarin</cp:lastModifiedBy>
  <dcterms:created xsi:type="dcterms:W3CDTF">2026-03-03T18:26:07Z</dcterms:created>
  <dcterms:modified xsi:type="dcterms:W3CDTF">2026-03-11T22:10:33Z</dcterms:modified>
</cp:coreProperties>
</file>